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750" windowWidth="3750" windowHeight="5265" tabRatio="897" activeTab="0"/>
  </bookViews>
  <sheets>
    <sheet name="Προυπολογισμός ξυλεία" sheetId="1" r:id="rId1"/>
    <sheet name="Προμέτρηση" sheetId="2" r:id="rId2"/>
  </sheets>
  <definedNames>
    <definedName name="_xlnm.Print_Area" localSheetId="1">'Προμέτρηση'!$A$1:$W$30</definedName>
    <definedName name="_xlnm.Print_Area" localSheetId="0">'Προυπολογισμός ξυλεία'!$A$3:$I$52</definedName>
    <definedName name="_xlnm.Print_Titles" localSheetId="1">'Προμέτρηση'!$9:$10</definedName>
    <definedName name="_xlnm.Print_Titles" localSheetId="0">'Προυπολογισμός ξυλεία'!$11:$12</definedName>
  </definedNames>
  <calcPr fullCalcOnLoad="1" fullPrecision="0"/>
</workbook>
</file>

<file path=xl/sharedStrings.xml><?xml version="1.0" encoding="utf-8"?>
<sst xmlns="http://schemas.openxmlformats.org/spreadsheetml/2006/main" count="204" uniqueCount="108">
  <si>
    <t>Άθροισμα:</t>
  </si>
  <si>
    <t>α/α</t>
  </si>
  <si>
    <t>Δαπάνη</t>
  </si>
  <si>
    <t>ΕΛΛΗΝΙΚΗ  ΔΗΜΟΚΡΑΤΙΑ</t>
  </si>
  <si>
    <t>ΕΡΓΟ :</t>
  </si>
  <si>
    <t>Απρόβλεπτα:</t>
  </si>
  <si>
    <t xml:space="preserve"> </t>
  </si>
  <si>
    <t>α/α      Τιμολογ.</t>
  </si>
  <si>
    <t>Είδος εργασίας</t>
  </si>
  <si>
    <t xml:space="preserve">Άρθρο </t>
  </si>
  <si>
    <t>Μο-νάδα</t>
  </si>
  <si>
    <t xml:space="preserve">Ποσότητα </t>
  </si>
  <si>
    <t xml:space="preserve">Τιμή </t>
  </si>
  <si>
    <t>Τιμή  Μονάδας</t>
  </si>
  <si>
    <t>Αναθεώρησης</t>
  </si>
  <si>
    <t>Μονάδ.</t>
  </si>
  <si>
    <t>Μερική</t>
  </si>
  <si>
    <t>Ολική</t>
  </si>
  <si>
    <t>Γ</t>
  </si>
  <si>
    <t>Δ</t>
  </si>
  <si>
    <t>m3</t>
  </si>
  <si>
    <t>ΠΡΟΜΕΤΡΗΣΗ</t>
  </si>
  <si>
    <t>Προμέτρηση</t>
  </si>
  <si>
    <t>m2</t>
  </si>
  <si>
    <t>ΔΗΜΟΣ ΖΙΤΣΑΣ</t>
  </si>
  <si>
    <t>Δ/ΝΣΗ ΤΕΧΝΙΚΩΝ ΥΠΗΡΕΣΙΩΝ</t>
  </si>
  <si>
    <t>ΠΟΛΕΟΔΟΜΙΑΣ &amp; ΠΕΡΙΒΑΛΛΟΝΤΟΣ</t>
  </si>
  <si>
    <t>ΤΜΗΜΑ ΤΕΧΝΙΚΩΝ ΕΡΓΩΝ</t>
  </si>
  <si>
    <t>Σύνολο:</t>
  </si>
  <si>
    <t>Φ.Π.Α.:23%</t>
  </si>
  <si>
    <t xml:space="preserve"> ΟΜΑΔΑ 1: ΚΑΘΑΙΡΕΣΕΙΣ</t>
  </si>
  <si>
    <t>ΟΜΑΔΑ 2: ΚΑΛΥΨΕΙΣ</t>
  </si>
  <si>
    <t>22.51</t>
  </si>
  <si>
    <t>Καθαίρεση φέροντος οργανισμού ξύλινης στέγης</t>
  </si>
  <si>
    <t>ΟΙΚ-5276</t>
  </si>
  <si>
    <t>22.22</t>
  </si>
  <si>
    <t xml:space="preserve">Καθαίρεση επικεραμώσεων </t>
  </si>
  <si>
    <t>22.22.01</t>
  </si>
  <si>
    <t>Χωρίς να καταβάλλεται προσοχή για την εξαγωγή ακεραίων κεράμων</t>
  </si>
  <si>
    <t>ΟΙΚ-2241</t>
  </si>
  <si>
    <t>79.10</t>
  </si>
  <si>
    <t>Στεγάνωση ξύλινης στέγης με λεπτή ελαστομερή υδρατμοπερατή μεμβράνη</t>
  </si>
  <si>
    <t>ΟΙΚ 7912</t>
  </si>
  <si>
    <t>ΟΙΚ 7211</t>
  </si>
  <si>
    <t>ΗΛΜ1</t>
  </si>
  <si>
    <t>kgr</t>
  </si>
  <si>
    <t>Σύνολο ομάδας:</t>
  </si>
  <si>
    <t xml:space="preserve">Υδρορροή από γαλβανισμένη λαμαρίνα ανοιχτή ημικυκλική </t>
  </si>
  <si>
    <t>Υδρορροή από γαλβανισμένη λαμαρίνα σωληνωτή κυκλική κατακόρυφη</t>
  </si>
  <si>
    <t>ΑΤΗΕ Κ\8062.3</t>
  </si>
  <si>
    <t>ΑΤΗΕ Κ\8062.1</t>
  </si>
  <si>
    <t>10.01</t>
  </si>
  <si>
    <t>Φορτοεκφόρτωση υλικών επί αυτοκινήτου ή σε ζώα.</t>
  </si>
  <si>
    <t>10.01.02</t>
  </si>
  <si>
    <t>Φορτοεκφόρτωση με μηχανικά μέσα</t>
  </si>
  <si>
    <t>ΟΙΚ-1104</t>
  </si>
  <si>
    <t>ton</t>
  </si>
  <si>
    <t>10.07</t>
  </si>
  <si>
    <t xml:space="preserve">Μεταφορές με αυτοκίνητο </t>
  </si>
  <si>
    <t>ton.km</t>
  </si>
  <si>
    <t>10.07.02</t>
  </si>
  <si>
    <t>διά μέσου οδών περιορισμένης βατότητας</t>
  </si>
  <si>
    <t>ΟΙΚ-1137</t>
  </si>
  <si>
    <t>72.11</t>
  </si>
  <si>
    <t>Επικεράμωση με κεραμίδια γαλλικού τύπου</t>
  </si>
  <si>
    <t>ΓΕ &amp; ΟΕ 18%:</t>
  </si>
  <si>
    <t>Αναθεώρηση:</t>
  </si>
  <si>
    <t>52.80</t>
  </si>
  <si>
    <t>Σανίδωμα στέγης</t>
  </si>
  <si>
    <t>Σανίδωμα στέγης με μισόταβλες πάχους 1,8 cm</t>
  </si>
  <si>
    <t>ΟΙΚ 5282</t>
  </si>
  <si>
    <t>Συντήρηση Δημοτικού Σχολείου Τ.Κ. Καρίτσας</t>
  </si>
  <si>
    <t xml:space="preserve"> 52.80.02</t>
  </si>
  <si>
    <r>
      <t>m</t>
    </r>
    <r>
      <rPr>
        <vertAlign val="superscript"/>
        <sz val="11"/>
        <rFont val="Arial Narrow"/>
        <family val="2"/>
      </rPr>
      <t>3</t>
    </r>
  </si>
  <si>
    <r>
      <t>m</t>
    </r>
    <r>
      <rPr>
        <vertAlign val="superscript"/>
        <sz val="11"/>
        <rFont val="Arial Narrow"/>
        <family val="2"/>
      </rPr>
      <t>2</t>
    </r>
  </si>
  <si>
    <t>((33.75*10.50)+(2*5.80))*1.20</t>
  </si>
  <si>
    <t xml:space="preserve">ΠΡΟΫΠΟΛΟΓΙΣΜΟΣ ΜΕΛΕΤΗΣ: </t>
  </si>
  <si>
    <t>Ζευκτά στέγης από απλά στοιχεία δομικής ξυλείας, από ξυλία πριστή</t>
  </si>
  <si>
    <t>Τεγίδωση στέγης από ξυλεία πριστή</t>
  </si>
  <si>
    <t>52.76</t>
  </si>
  <si>
    <t>Ζευκτά στέγης από απλά στοιχεία δομικής ξυλείας</t>
  </si>
  <si>
    <t>52.76.02</t>
  </si>
  <si>
    <t>Ζευκτά από ξυλεία πριστή</t>
  </si>
  <si>
    <t>52.79</t>
  </si>
  <si>
    <t>Τεγίδωση στέγης από ξυλεία πελεκητή ή πριστή</t>
  </si>
  <si>
    <t>52.79.02</t>
  </si>
  <si>
    <t>Τεγίδωση από ξυλεία πριστή</t>
  </si>
  <si>
    <t>ΟΙΚ 5277</t>
  </si>
  <si>
    <t>ΟΙΚ 5280</t>
  </si>
  <si>
    <t>((33,75*10.50)+(2*5.80))*1.20 (κλίση 20%)</t>
  </si>
  <si>
    <r>
      <t>m</t>
    </r>
    <r>
      <rPr>
        <vertAlign val="superscript"/>
        <sz val="9"/>
        <rFont val="Arial"/>
        <family val="2"/>
      </rPr>
      <t>3</t>
    </r>
  </si>
  <si>
    <t>15*1,17</t>
  </si>
  <si>
    <r>
      <t>(15*0.05t/m</t>
    </r>
    <r>
      <rPr>
        <vertAlign val="superscript"/>
        <sz val="12"/>
        <color indexed="8"/>
        <rFont val="Arial Narrow"/>
        <family val="2"/>
      </rPr>
      <t>3</t>
    </r>
    <r>
      <rPr>
        <sz val="12"/>
        <color indexed="8"/>
        <rFont val="Arial Narrow"/>
        <family val="2"/>
      </rPr>
      <t>)+(439,17*13τεμ*3.3 κγ/τεμ)</t>
    </r>
  </si>
  <si>
    <t>(18,84*5,50)</t>
  </si>
  <si>
    <t>ΕΛΕΓΘΗΚΕ</t>
  </si>
  <si>
    <t>ΚΑΑ</t>
  </si>
  <si>
    <t>Στάθης Σταύρος</t>
  </si>
  <si>
    <t>Νασούλη Ανδρομάχη</t>
  </si>
  <si>
    <t>Η συντάξασα</t>
  </si>
  <si>
    <t>Ηλεκτρολόγος Μηχ/κος</t>
  </si>
  <si>
    <t>Τοπογράφος Μηχ/κος Τ.Ε.</t>
  </si>
  <si>
    <t>Ελεούσα       / 03 / 2016</t>
  </si>
  <si>
    <t>Ελεούσα     / 03 / 2016</t>
  </si>
  <si>
    <t>Η Προισταμένη Δ/νσης</t>
  </si>
  <si>
    <t>35,00*1,17</t>
  </si>
  <si>
    <t>Σχετ 79.11</t>
  </si>
  <si>
    <t>Επιστρώσεις στηθαίων με χονρόπλακες</t>
  </si>
  <si>
    <t>ΟΙΚ 7311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</si>
</sst>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0.000"/>
    <numFmt numFmtId="182" formatCode="0.0000"/>
    <numFmt numFmtId="183" formatCode="0.00000"/>
    <numFmt numFmtId="184" formatCode="_(* #,##0_);_(* \(#,##0\);_(* &quot;-&quot;??_);_(@_)"/>
    <numFmt numFmtId="185" formatCode="&quot;Δρχ&quot;#,##0;&quot;Δρχ&quot;\-#,##0"/>
    <numFmt numFmtId="186" formatCode="&quot;Δρχ&quot;#,##0;[Red]&quot;Δρχ&quot;\-#,##0"/>
    <numFmt numFmtId="187" formatCode="&quot;Δρχ&quot;#,##0.00;&quot;Δρχ&quot;\-#,##0.00"/>
    <numFmt numFmtId="188" formatCode="&quot;Δρχ&quot;#,##0.00;[Red]&quot;Δρχ&quot;\-#,##0.00"/>
    <numFmt numFmtId="189" formatCode="_ &quot;Δρχ&quot;* #,##0_ ;_ &quot;Δρχ&quot;* \-#,##0_ ;_ &quot;Δρχ&quot;* &quot;-&quot;_ ;_ @_ "/>
    <numFmt numFmtId="190" formatCode="_ * #,##0_ ;_ * \-#,##0_ ;_ * &quot;-&quot;_ ;_ @_ "/>
    <numFmt numFmtId="191" formatCode="_ &quot;Δρχ&quot;* #,##0.00_ ;_ &quot;Δρχ&quot;* \-#,##0.00_ ;_ &quot;Δρχ&quot;* &quot;-&quot;??_ ;_ @_ "/>
    <numFmt numFmtId="192" formatCode="_ * #,##0.00_ ;_ * \-#,##0.00_ ;_ * &quot;-&quot;??_ ;_ @_ "/>
    <numFmt numFmtId="193" formatCode="\+0"/>
    <numFmt numFmtId="194" formatCode="0\+"/>
    <numFmt numFmtId="195" formatCode="#,##0\ \+"/>
    <numFmt numFmtId="196" formatCode="#,##0.0000"/>
    <numFmt numFmtId="197" formatCode="#,##0.00\+"/>
    <numFmt numFmtId="198" formatCode="0.0\+"/>
    <numFmt numFmtId="199" formatCode="0.00\+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.0"/>
    <numFmt numFmtId="204" formatCode="#,##0.00\ "/>
    <numFmt numFmtId="205" formatCode="&quot;Ναι&quot;;&quot;Ναι&quot;;&quot;'Οχι&quot;"/>
    <numFmt numFmtId="206" formatCode="&quot;Αληθές&quot;;&quot;Αληθές&quot;;&quot;Ψευδές&quot;"/>
    <numFmt numFmtId="207" formatCode="&quot;Ενεργοποίηση&quot;;&quot;Ενεργοποίηση&quot;;&quot;Απενεργοποίηση&quot;"/>
    <numFmt numFmtId="208" formatCode="_(&quot;$&quot;* #,##0.0_);_(&quot;$&quot;* \(#,##0.0\);_(&quot;$&quot;* &quot;-&quot;??_);_(@_)"/>
    <numFmt numFmtId="209" formatCode="_(* #,##0.000_);_(* \(#,##0.000\);_(* &quot;-&quot;??_);_(@_)"/>
    <numFmt numFmtId="210" formatCode="_(* #,##0.0000_);_(* \(#,##0.0000\);_(* &quot;-&quot;??_);_(@_)"/>
    <numFmt numFmtId="211" formatCode="_(* #,##0.0_);_(* \(#,##0.0\);_(* &quot;-&quot;??_);_(@_)"/>
    <numFmt numFmtId="212" formatCode="_(&quot;$&quot;* #,##0.000_);_(&quot;$&quot;* \(#,##0.000\);_(&quot;$&quot;* &quot;-&quot;??_);_(@_)"/>
    <numFmt numFmtId="213" formatCode="_(&quot;$&quot;* #,##0_);_(&quot;$&quot;* \(#,##0\);_(&quot;$&quot;* &quot;-&quot;??_);_(@_)"/>
    <numFmt numFmtId="214" formatCode="[$€-2]\ #,##0.00_);[Red]\([$€-2]\ #,##0.00\)"/>
    <numFmt numFmtId="215" formatCode="#,##0.000"/>
    <numFmt numFmtId="216" formatCode="_-* #,##0.000\ _Δ_ρ_χ_-;\-* #,##0.000\ _Δ_ρ_χ_-;_-* &quot;-&quot;??\ _Δ_ρ_χ_-;_-@_-"/>
    <numFmt numFmtId="217" formatCode="_-* #,##0.0000\ _Δ_ρ_χ_-;\-* #,##0.0000\ _Δ_ρ_χ_-;_-* &quot;-&quot;??\ _Δ_ρ_χ_-;_-@_-"/>
  </numFmts>
  <fonts count="67">
    <font>
      <sz val="10"/>
      <name val="Arial Greek"/>
      <family val="0"/>
    </font>
    <font>
      <sz val="10"/>
      <name val="Arial"/>
      <family val="2"/>
    </font>
    <font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 Greek"/>
      <family val="2"/>
    </font>
    <font>
      <sz val="12"/>
      <name val="Times New Roman Greek"/>
      <family val="1"/>
    </font>
    <font>
      <b/>
      <sz val="12"/>
      <name val="Times New Roman Greek"/>
      <family val="1"/>
    </font>
    <font>
      <sz val="12"/>
      <name val="Arial Greek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color indexed="8"/>
      <name val="Times New Roman"/>
      <family val="1"/>
    </font>
    <font>
      <sz val="11"/>
      <name val="Times New Roman Greek"/>
      <family val="1"/>
    </font>
    <font>
      <b/>
      <sz val="14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11"/>
      <color indexed="8"/>
      <name val="Arial Narrow"/>
      <family val="2"/>
    </font>
    <font>
      <vertAlign val="superscript"/>
      <sz val="11"/>
      <name val="Arial Narrow"/>
      <family val="2"/>
    </font>
    <font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28" borderId="1" applyNumberFormat="0" applyAlignment="0" applyProtection="0"/>
  </cellStyleXfs>
  <cellXfs count="221">
    <xf numFmtId="0" fontId="0" fillId="0" borderId="0" xfId="0" applyAlignment="1">
      <alignment/>
    </xf>
    <xf numFmtId="0" fontId="5" fillId="0" borderId="0" xfId="33" applyNumberFormat="1" applyFont="1" applyBorder="1">
      <alignment/>
      <protection/>
    </xf>
    <xf numFmtId="0" fontId="0" fillId="0" borderId="0" xfId="33" applyNumberFormat="1" applyFont="1" applyBorder="1" applyAlignment="1">
      <alignment horizontal="left"/>
      <protection/>
    </xf>
    <xf numFmtId="0" fontId="0" fillId="0" borderId="0" xfId="33" applyNumberFormat="1" applyFont="1" applyBorder="1">
      <alignment/>
      <protection/>
    </xf>
    <xf numFmtId="0" fontId="0" fillId="33" borderId="0" xfId="33" applyNumberFormat="1" applyFont="1" applyFill="1" applyBorder="1">
      <alignment/>
      <protection/>
    </xf>
    <xf numFmtId="0" fontId="6" fillId="0" borderId="0" xfId="33" applyNumberFormat="1" applyFont="1" applyBorder="1" applyAlignment="1">
      <alignment horizontal="center" vertical="center"/>
      <protection/>
    </xf>
    <xf numFmtId="0" fontId="8" fillId="0" borderId="0" xfId="33" applyNumberFormat="1" applyFont="1" applyBorder="1" applyAlignment="1">
      <alignment horizontal="left"/>
      <protection/>
    </xf>
    <xf numFmtId="0" fontId="6" fillId="33" borderId="0" xfId="33" applyNumberFormat="1" applyFont="1" applyFill="1" applyBorder="1" applyAlignment="1">
      <alignment horizontal="center" vertical="center"/>
      <protection/>
    </xf>
    <xf numFmtId="0" fontId="6" fillId="0" borderId="0" xfId="33" applyNumberFormat="1" applyFont="1" applyBorder="1">
      <alignment/>
      <protection/>
    </xf>
    <xf numFmtId="0" fontId="6" fillId="33" borderId="0" xfId="33" applyNumberFormat="1" applyFont="1" applyFill="1" applyBorder="1">
      <alignment/>
      <protection/>
    </xf>
    <xf numFmtId="0" fontId="8" fillId="33" borderId="0" xfId="33" applyNumberFormat="1" applyFont="1" applyFill="1" applyBorder="1">
      <alignment/>
      <protection/>
    </xf>
    <xf numFmtId="0" fontId="7" fillId="0" borderId="0" xfId="33" applyNumberFormat="1" applyFont="1" applyBorder="1" applyAlignment="1">
      <alignment horizontal="center"/>
      <protection/>
    </xf>
    <xf numFmtId="0" fontId="7" fillId="0" borderId="0" xfId="33" applyNumberFormat="1" applyFont="1" applyBorder="1">
      <alignment/>
      <protection/>
    </xf>
    <xf numFmtId="0" fontId="9" fillId="0" borderId="0" xfId="33" applyNumberFormat="1" applyFont="1" applyBorder="1" applyAlignment="1">
      <alignment horizontal="center" vertical="center"/>
      <protection/>
    </xf>
    <xf numFmtId="0" fontId="10" fillId="0" borderId="0" xfId="33" applyNumberFormat="1" applyFont="1" applyBorder="1" applyAlignment="1">
      <alignment horizontal="center"/>
      <protection/>
    </xf>
    <xf numFmtId="0" fontId="10" fillId="0" borderId="0" xfId="33" applyNumberFormat="1" applyFont="1" applyBorder="1">
      <alignment/>
      <protection/>
    </xf>
    <xf numFmtId="0" fontId="9" fillId="0" borderId="0" xfId="33" applyNumberFormat="1" applyFont="1" applyBorder="1">
      <alignment/>
      <protection/>
    </xf>
    <xf numFmtId="0" fontId="10" fillId="0" borderId="0" xfId="33" applyNumberFormat="1" applyFont="1" applyBorder="1" applyAlignment="1">
      <alignment horizontal="center" vertical="center"/>
      <protection/>
    </xf>
    <xf numFmtId="0" fontId="10" fillId="0" borderId="0" xfId="33" applyNumberFormat="1" applyFont="1" applyBorder="1" applyAlignment="1">
      <alignment horizontal="left" vertical="center"/>
      <protection/>
    </xf>
    <xf numFmtId="0" fontId="11" fillId="33" borderId="0" xfId="0" applyFont="1" applyFill="1" applyBorder="1" applyAlignment="1">
      <alignment horizontal="center" vertical="center"/>
    </xf>
    <xf numFmtId="0" fontId="16" fillId="0" borderId="10" xfId="33" applyNumberFormat="1" applyFont="1" applyFill="1" applyBorder="1" applyAlignment="1">
      <alignment horizontal="center"/>
      <protection/>
    </xf>
    <xf numFmtId="0" fontId="16" fillId="0" borderId="10" xfId="34" applyNumberFormat="1" applyFont="1" applyFill="1" applyBorder="1" applyAlignment="1">
      <alignment horizontal="center"/>
      <protection/>
    </xf>
    <xf numFmtId="0" fontId="16" fillId="0" borderId="10" xfId="33" applyNumberFormat="1" applyFont="1" applyFill="1" applyBorder="1" applyAlignment="1">
      <alignment horizontal="center" vertical="center"/>
      <protection/>
    </xf>
    <xf numFmtId="4" fontId="16" fillId="0" borderId="10" xfId="33" applyNumberFormat="1" applyFont="1" applyFill="1" applyBorder="1" applyAlignment="1">
      <alignment horizontal="center" vertical="center"/>
      <protection/>
    </xf>
    <xf numFmtId="0" fontId="16" fillId="0" borderId="10" xfId="34" applyNumberFormat="1" applyFont="1" applyFill="1" applyBorder="1" applyAlignment="1">
      <alignment horizontal="center" vertical="center"/>
      <protection/>
    </xf>
    <xf numFmtId="0" fontId="16" fillId="33" borderId="0" xfId="33" applyNumberFormat="1" applyFont="1" applyFill="1" applyBorder="1" applyAlignment="1">
      <alignment horizontal="center" vertical="center"/>
      <protection/>
    </xf>
    <xf numFmtId="0" fontId="16" fillId="33" borderId="0" xfId="33" applyNumberFormat="1" applyFont="1" applyFill="1" applyBorder="1" applyAlignment="1">
      <alignment horizontal="center" vertical="center" wrapText="1"/>
      <protection/>
    </xf>
    <xf numFmtId="0" fontId="16" fillId="0" borderId="0" xfId="33" applyNumberFormat="1" applyFont="1" applyBorder="1" applyAlignment="1">
      <alignment horizontal="center" vertical="center"/>
      <protection/>
    </xf>
    <xf numFmtId="0" fontId="16" fillId="33" borderId="0" xfId="33" applyNumberFormat="1" applyFont="1" applyFill="1" applyBorder="1" applyAlignment="1">
      <alignment horizontal="center"/>
      <protection/>
    </xf>
    <xf numFmtId="0" fontId="16" fillId="33" borderId="0" xfId="36" applyFont="1" applyFill="1" applyBorder="1" applyAlignment="1">
      <alignment horizontal="center"/>
      <protection/>
    </xf>
    <xf numFmtId="0" fontId="16" fillId="33" borderId="0" xfId="33" applyNumberFormat="1" applyFont="1" applyFill="1" applyBorder="1" applyAlignment="1">
      <alignment/>
      <protection/>
    </xf>
    <xf numFmtId="0" fontId="16" fillId="33" borderId="0" xfId="33" applyNumberFormat="1" applyFont="1" applyFill="1" applyBorder="1">
      <alignment/>
      <protection/>
    </xf>
    <xf numFmtId="0" fontId="16" fillId="33" borderId="0" xfId="33" applyNumberFormat="1" applyFont="1" applyFill="1" applyBorder="1" applyAlignment="1">
      <alignment horizontal="left" wrapText="1"/>
      <protection/>
    </xf>
    <xf numFmtId="0" fontId="16" fillId="0" borderId="0" xfId="33" applyNumberFormat="1" applyFont="1" applyBorder="1" applyAlignment="1">
      <alignment horizontal="center"/>
      <protection/>
    </xf>
    <xf numFmtId="0" fontId="16" fillId="0" borderId="0" xfId="33" applyNumberFormat="1" applyFont="1" applyBorder="1" applyAlignment="1">
      <alignment horizontal="left" wrapText="1"/>
      <protection/>
    </xf>
    <xf numFmtId="0" fontId="16" fillId="0" borderId="0" xfId="33" applyNumberFormat="1" applyFont="1" applyBorder="1" applyAlignment="1">
      <alignment/>
      <protection/>
    </xf>
    <xf numFmtId="3" fontId="18" fillId="0" borderId="0" xfId="33" applyNumberFormat="1" applyFont="1" applyBorder="1" applyAlignment="1">
      <alignment horizontal="center" vertical="center"/>
      <protection/>
    </xf>
    <xf numFmtId="4" fontId="16" fillId="0" borderId="0" xfId="33" applyNumberFormat="1" applyFont="1" applyBorder="1" applyAlignment="1">
      <alignment horizontal="center" vertical="center"/>
      <protection/>
    </xf>
    <xf numFmtId="1" fontId="15" fillId="33" borderId="11" xfId="58" applyNumberFormat="1" applyFont="1" applyFill="1" applyBorder="1" applyAlignment="1">
      <alignment horizontal="left"/>
    </xf>
    <xf numFmtId="1" fontId="14" fillId="33" borderId="0" xfId="58" applyNumberFormat="1" applyFont="1" applyFill="1" applyBorder="1" applyAlignment="1">
      <alignment horizontal="center"/>
    </xf>
    <xf numFmtId="0" fontId="15" fillId="33" borderId="0" xfId="33" applyNumberFormat="1" applyFont="1" applyFill="1" applyBorder="1" applyAlignment="1">
      <alignment horizontal="left"/>
      <protection/>
    </xf>
    <xf numFmtId="0" fontId="16" fillId="0" borderId="0" xfId="33" applyNumberFormat="1" applyFont="1" applyBorder="1" applyAlignment="1">
      <alignment horizontal="left"/>
      <protection/>
    </xf>
    <xf numFmtId="3" fontId="15" fillId="33" borderId="0" xfId="33" applyNumberFormat="1" applyFont="1" applyFill="1" applyBorder="1" applyAlignment="1">
      <alignment horizontal="right"/>
      <protection/>
    </xf>
    <xf numFmtId="0" fontId="16" fillId="33" borderId="0" xfId="33" applyFont="1" applyFill="1" applyBorder="1">
      <alignment/>
      <protection/>
    </xf>
    <xf numFmtId="3" fontId="15" fillId="33" borderId="0" xfId="33" applyNumberFormat="1" applyFont="1" applyFill="1" applyBorder="1" applyAlignment="1">
      <alignment horizontal="left"/>
      <protection/>
    </xf>
    <xf numFmtId="3" fontId="16" fillId="33" borderId="0" xfId="33" applyNumberFormat="1" applyFont="1" applyFill="1" applyBorder="1" applyAlignment="1">
      <alignment horizontal="left"/>
      <protection/>
    </xf>
    <xf numFmtId="3" fontId="17" fillId="33" borderId="0" xfId="33" applyNumberFormat="1" applyFont="1" applyFill="1" applyBorder="1" applyAlignment="1">
      <alignment horizontal="left"/>
      <protection/>
    </xf>
    <xf numFmtId="0" fontId="15" fillId="33" borderId="0" xfId="33" applyNumberFormat="1" applyFont="1" applyFill="1" applyBorder="1" applyAlignment="1">
      <alignment horizontal="right"/>
      <protection/>
    </xf>
    <xf numFmtId="4" fontId="16" fillId="33" borderId="0" xfId="33" applyNumberFormat="1" applyFont="1" applyFill="1" applyBorder="1" applyAlignment="1">
      <alignment horizontal="left"/>
      <protection/>
    </xf>
    <xf numFmtId="4" fontId="16" fillId="0" borderId="0" xfId="33" applyNumberFormat="1" applyFont="1" applyFill="1" applyBorder="1" applyAlignment="1">
      <alignment horizontal="left"/>
      <protection/>
    </xf>
    <xf numFmtId="4" fontId="16" fillId="33" borderId="0" xfId="33" applyNumberFormat="1" applyFont="1" applyFill="1" applyBorder="1" applyAlignment="1">
      <alignment horizontal="right"/>
      <protection/>
    </xf>
    <xf numFmtId="3" fontId="16" fillId="33" borderId="0" xfId="33" applyNumberFormat="1" applyFont="1" applyFill="1" applyBorder="1">
      <alignment/>
      <protection/>
    </xf>
    <xf numFmtId="0" fontId="16" fillId="33" borderId="0" xfId="33" applyNumberFormat="1" applyFont="1" applyFill="1" applyBorder="1" applyAlignment="1">
      <alignment horizontal="right"/>
      <protection/>
    </xf>
    <xf numFmtId="0" fontId="16" fillId="34" borderId="10" xfId="33" applyNumberFormat="1" applyFont="1" applyFill="1" applyBorder="1" applyAlignment="1">
      <alignment horizontal="center" vertical="center"/>
      <protection/>
    </xf>
    <xf numFmtId="3" fontId="16" fillId="35" borderId="10" xfId="33" applyNumberFormat="1" applyFont="1" applyFill="1" applyBorder="1" applyAlignment="1">
      <alignment horizontal="center" vertical="center"/>
      <protection/>
    </xf>
    <xf numFmtId="3" fontId="18" fillId="35" borderId="10" xfId="33" applyNumberFormat="1" applyFont="1" applyFill="1" applyBorder="1" applyAlignment="1">
      <alignment horizontal="center" vertical="center"/>
      <protection/>
    </xf>
    <xf numFmtId="0" fontId="16" fillId="35" borderId="10" xfId="33" applyNumberFormat="1" applyFont="1" applyFill="1" applyBorder="1" applyAlignment="1">
      <alignment horizontal="center" vertical="center"/>
      <protection/>
    </xf>
    <xf numFmtId="4" fontId="16" fillId="35" borderId="10" xfId="33" applyNumberFormat="1" applyFont="1" applyFill="1" applyBorder="1" applyAlignment="1">
      <alignment horizontal="center" vertical="center"/>
      <protection/>
    </xf>
    <xf numFmtId="4" fontId="18" fillId="35" borderId="10" xfId="33" applyNumberFormat="1" applyFont="1" applyFill="1" applyBorder="1" applyAlignment="1">
      <alignment horizontal="center" vertical="center"/>
      <protection/>
    </xf>
    <xf numFmtId="3" fontId="16" fillId="0" borderId="10" xfId="33" applyNumberFormat="1" applyFont="1" applyFill="1" applyBorder="1" applyAlignment="1">
      <alignment/>
      <protection/>
    </xf>
    <xf numFmtId="3" fontId="16" fillId="0" borderId="10" xfId="33" applyNumberFormat="1" applyFont="1" applyFill="1" applyBorder="1">
      <alignment/>
      <protection/>
    </xf>
    <xf numFmtId="0" fontId="16" fillId="0" borderId="10" xfId="33" applyNumberFormat="1" applyFont="1" applyFill="1" applyBorder="1" applyAlignment="1">
      <alignment horizontal="right"/>
      <protection/>
    </xf>
    <xf numFmtId="4" fontId="16" fillId="0" borderId="10" xfId="33" applyNumberFormat="1" applyFont="1" applyFill="1" applyBorder="1">
      <alignment/>
      <protection/>
    </xf>
    <xf numFmtId="3" fontId="16" fillId="33" borderId="0" xfId="33" applyNumberFormat="1" applyFont="1" applyFill="1" applyBorder="1" applyAlignment="1">
      <alignment horizontal="center" vertical="center"/>
      <protection/>
    </xf>
    <xf numFmtId="4" fontId="16" fillId="33" borderId="0" xfId="33" applyNumberFormat="1" applyFont="1" applyFill="1" applyBorder="1">
      <alignment/>
      <protection/>
    </xf>
    <xf numFmtId="171" fontId="16" fillId="33" borderId="0" xfId="37" applyFont="1" applyFill="1" applyBorder="1" applyAlignment="1">
      <alignment horizontal="center"/>
    </xf>
    <xf numFmtId="3" fontId="18" fillId="33" borderId="0" xfId="33" applyNumberFormat="1" applyFont="1" applyFill="1" applyBorder="1" applyAlignment="1">
      <alignment horizontal="center" vertical="center"/>
      <protection/>
    </xf>
    <xf numFmtId="4" fontId="16" fillId="33" borderId="0" xfId="33" applyNumberFormat="1" applyFont="1" applyFill="1" applyBorder="1" applyAlignment="1">
      <alignment horizontal="center" vertical="center"/>
      <protection/>
    </xf>
    <xf numFmtId="0" fontId="16" fillId="0" borderId="0" xfId="33" applyNumberFormat="1" applyFont="1" applyBorder="1">
      <alignment/>
      <protection/>
    </xf>
    <xf numFmtId="3" fontId="18" fillId="33" borderId="0" xfId="33" applyNumberFormat="1" applyFont="1" applyFill="1" applyBorder="1">
      <alignment/>
      <protection/>
    </xf>
    <xf numFmtId="4" fontId="16" fillId="0" borderId="0" xfId="33" applyNumberFormat="1" applyFont="1" applyBorder="1">
      <alignment/>
      <protection/>
    </xf>
    <xf numFmtId="3" fontId="16" fillId="33" borderId="0" xfId="33" applyNumberFormat="1" applyFont="1" applyFill="1" applyBorder="1" applyAlignment="1">
      <alignment/>
      <protection/>
    </xf>
    <xf numFmtId="3" fontId="16" fillId="0" borderId="0" xfId="33" applyNumberFormat="1" applyFont="1" applyBorder="1" applyAlignment="1">
      <alignment/>
      <protection/>
    </xf>
    <xf numFmtId="3" fontId="16" fillId="0" borderId="0" xfId="33" applyNumberFormat="1" applyFont="1" applyBorder="1">
      <alignment/>
      <protection/>
    </xf>
    <xf numFmtId="3" fontId="18" fillId="0" borderId="0" xfId="33" applyNumberFormat="1" applyFont="1" applyBorder="1">
      <alignment/>
      <protection/>
    </xf>
    <xf numFmtId="0" fontId="16" fillId="0" borderId="0" xfId="33" applyNumberFormat="1" applyFont="1" applyBorder="1" applyAlignment="1">
      <alignment horizontal="right"/>
      <protection/>
    </xf>
    <xf numFmtId="0" fontId="6" fillId="0" borderId="0" xfId="33" applyNumberFormat="1" applyFont="1" applyBorder="1" applyAlignment="1">
      <alignment horizontal="center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204" fontId="20" fillId="0" borderId="10" xfId="0" applyNumberFormat="1" applyFont="1" applyFill="1" applyBorder="1" applyAlignment="1">
      <alignment horizontal="center" vertical="center"/>
    </xf>
    <xf numFmtId="3" fontId="20" fillId="0" borderId="10" xfId="33" applyNumberFormat="1" applyFont="1" applyFill="1" applyBorder="1" applyAlignment="1">
      <alignment horizontal="center" vertical="center"/>
      <protection/>
    </xf>
    <xf numFmtId="0" fontId="20" fillId="0" borderId="10" xfId="33" applyNumberFormat="1" applyFont="1" applyFill="1" applyBorder="1" applyAlignment="1">
      <alignment horizontal="center" vertical="center"/>
      <protection/>
    </xf>
    <xf numFmtId="4" fontId="20" fillId="0" borderId="10" xfId="33" applyNumberFormat="1" applyFont="1" applyFill="1" applyBorder="1" applyAlignment="1">
      <alignment horizontal="center" vertical="center"/>
      <protection/>
    </xf>
    <xf numFmtId="0" fontId="20" fillId="0" borderId="10" xfId="33" applyNumberFormat="1" applyFont="1" applyBorder="1">
      <alignment/>
      <protection/>
    </xf>
    <xf numFmtId="4" fontId="21" fillId="0" borderId="10" xfId="33" applyNumberFormat="1" applyFont="1" applyFill="1" applyBorder="1" applyAlignment="1">
      <alignment horizontal="center" vertical="center"/>
      <protection/>
    </xf>
    <xf numFmtId="204" fontId="21" fillId="0" borderId="10" xfId="0" applyNumberFormat="1" applyFont="1" applyBorder="1" applyAlignment="1">
      <alignment horizontal="center" vertical="center"/>
    </xf>
    <xf numFmtId="4" fontId="21" fillId="0" borderId="10" xfId="33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" fontId="23" fillId="33" borderId="11" xfId="58" applyNumberFormat="1" applyFont="1" applyFill="1" applyBorder="1" applyAlignment="1">
      <alignment horizontal="left"/>
    </xf>
    <xf numFmtId="1" fontId="23" fillId="33" borderId="12" xfId="58" applyNumberFormat="1" applyFont="1" applyFill="1" applyBorder="1" applyAlignment="1">
      <alignment horizontal="left"/>
    </xf>
    <xf numFmtId="4" fontId="19" fillId="34" borderId="10" xfId="33" applyNumberFormat="1" applyFont="1" applyFill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20" fillId="33" borderId="0" xfId="33" applyNumberFormat="1" applyFont="1" applyFill="1" applyBorder="1" applyAlignment="1">
      <alignment horizontal="center" vertical="center"/>
      <protection/>
    </xf>
    <xf numFmtId="4" fontId="19" fillId="0" borderId="10" xfId="33" applyNumberFormat="1" applyFont="1" applyFill="1" applyBorder="1" applyAlignment="1">
      <alignment horizontal="center" vertical="center"/>
      <protection/>
    </xf>
    <xf numFmtId="0" fontId="20" fillId="0" borderId="0" xfId="33" applyNumberFormat="1" applyFont="1" applyBorder="1" applyAlignment="1">
      <alignment horizontal="center" vertical="center"/>
      <protection/>
    </xf>
    <xf numFmtId="3" fontId="20" fillId="0" borderId="0" xfId="33" applyNumberFormat="1" applyFont="1" applyFill="1" applyBorder="1" applyAlignment="1">
      <alignment horizontal="center" vertical="center"/>
      <protection/>
    </xf>
    <xf numFmtId="4" fontId="20" fillId="0" borderId="0" xfId="33" applyNumberFormat="1" applyFont="1" applyFill="1" applyBorder="1" applyAlignment="1">
      <alignment horizontal="center" vertical="center"/>
      <protection/>
    </xf>
    <xf numFmtId="4" fontId="19" fillId="34" borderId="13" xfId="33" applyNumberFormat="1" applyFont="1" applyFill="1" applyBorder="1" applyAlignment="1">
      <alignment horizontal="center" vertical="center"/>
      <protection/>
    </xf>
    <xf numFmtId="0" fontId="20" fillId="33" borderId="0" xfId="33" applyNumberFormat="1" applyFont="1" applyFill="1" applyBorder="1" applyAlignment="1">
      <alignment horizontal="center"/>
      <protection/>
    </xf>
    <xf numFmtId="0" fontId="20" fillId="33" borderId="0" xfId="36" applyFont="1" applyFill="1" applyBorder="1" applyAlignment="1">
      <alignment horizontal="center"/>
      <protection/>
    </xf>
    <xf numFmtId="0" fontId="20" fillId="33" borderId="0" xfId="33" applyNumberFormat="1" applyFont="1" applyFill="1" applyBorder="1" applyAlignment="1">
      <alignment/>
      <protection/>
    </xf>
    <xf numFmtId="171" fontId="20" fillId="33" borderId="0" xfId="37" applyFont="1" applyFill="1" applyBorder="1" applyAlignment="1">
      <alignment horizontal="center" vertical="center"/>
    </xf>
    <xf numFmtId="0" fontId="20" fillId="33" borderId="0" xfId="36" applyFont="1" applyFill="1" applyBorder="1" applyAlignment="1">
      <alignment horizontal="center" vertical="center"/>
      <protection/>
    </xf>
    <xf numFmtId="0" fontId="20" fillId="0" borderId="0" xfId="33" applyNumberFormat="1" applyFont="1" applyBorder="1" applyAlignment="1">
      <alignment horizontal="center"/>
      <protection/>
    </xf>
    <xf numFmtId="0" fontId="20" fillId="0" borderId="0" xfId="33" applyNumberFormat="1" applyFont="1" applyBorder="1" applyAlignment="1">
      <alignment horizontal="left" wrapText="1"/>
      <protection/>
    </xf>
    <xf numFmtId="0" fontId="20" fillId="0" borderId="0" xfId="33" applyNumberFormat="1" applyFont="1" applyBorder="1" applyAlignment="1">
      <alignment/>
      <protection/>
    </xf>
    <xf numFmtId="3" fontId="20" fillId="0" borderId="0" xfId="33" applyNumberFormat="1" applyFont="1" applyBorder="1" applyAlignment="1">
      <alignment horizontal="center" vertical="center"/>
      <protection/>
    </xf>
    <xf numFmtId="4" fontId="20" fillId="0" borderId="0" xfId="33" applyNumberFormat="1" applyFont="1" applyBorder="1" applyAlignment="1">
      <alignment horizontal="center" vertical="center"/>
      <protection/>
    </xf>
    <xf numFmtId="0" fontId="22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4" fontId="6" fillId="0" borderId="0" xfId="33" applyNumberFormat="1" applyFont="1" applyBorder="1" applyAlignment="1">
      <alignment horizontal="center" vertical="center"/>
      <protection/>
    </xf>
    <xf numFmtId="4" fontId="6" fillId="0" borderId="0" xfId="33" applyNumberFormat="1" applyFont="1" applyBorder="1">
      <alignment/>
      <protection/>
    </xf>
    <xf numFmtId="4" fontId="19" fillId="34" borderId="0" xfId="33" applyNumberFormat="1" applyFont="1" applyFill="1" applyBorder="1" applyAlignment="1">
      <alignment horizontal="center" vertical="center"/>
      <protection/>
    </xf>
    <xf numFmtId="4" fontId="9" fillId="0" borderId="0" xfId="33" applyNumberFormat="1" applyFont="1" applyBorder="1" applyAlignment="1">
      <alignment horizontal="center" vertical="center"/>
      <protection/>
    </xf>
    <xf numFmtId="3" fontId="19" fillId="0" borderId="0" xfId="33" applyNumberFormat="1" applyFont="1" applyBorder="1" applyAlignment="1">
      <alignment horizontal="right" vertical="center"/>
      <protection/>
    </xf>
    <xf numFmtId="0" fontId="20" fillId="0" borderId="0" xfId="33" applyFont="1" applyBorder="1" applyAlignment="1">
      <alignment horizontal="center" vertical="center"/>
      <protection/>
    </xf>
    <xf numFmtId="3" fontId="19" fillId="0" borderId="0" xfId="33" applyNumberFormat="1" applyFont="1" applyBorder="1" applyAlignment="1">
      <alignment horizontal="center" vertical="center"/>
      <protection/>
    </xf>
    <xf numFmtId="0" fontId="19" fillId="0" borderId="14" xfId="33" applyNumberFormat="1" applyFont="1" applyBorder="1" applyAlignment="1">
      <alignment horizontal="center" vertical="center"/>
      <protection/>
    </xf>
    <xf numFmtId="0" fontId="20" fillId="0" borderId="14" xfId="33" applyNumberFormat="1" applyFont="1" applyBorder="1" applyAlignment="1">
      <alignment horizontal="left" wrapText="1"/>
      <protection/>
    </xf>
    <xf numFmtId="4" fontId="20" fillId="0" borderId="14" xfId="33" applyNumberFormat="1" applyFont="1" applyFill="1" applyBorder="1" applyAlignment="1">
      <alignment horizontal="center" vertical="center"/>
      <protection/>
    </xf>
    <xf numFmtId="4" fontId="20" fillId="0" borderId="14" xfId="33" applyNumberFormat="1" applyFont="1" applyBorder="1" applyAlignment="1">
      <alignment horizontal="center" vertical="center"/>
      <protection/>
    </xf>
    <xf numFmtId="4" fontId="16" fillId="33" borderId="0" xfId="36" applyNumberFormat="1" applyFont="1" applyFill="1" applyBorder="1" applyAlignment="1">
      <alignment horizontal="center"/>
      <protection/>
    </xf>
    <xf numFmtId="3" fontId="65" fillId="0" borderId="10" xfId="33" applyNumberFormat="1" applyFont="1" applyFill="1" applyBorder="1">
      <alignment/>
      <protection/>
    </xf>
    <xf numFmtId="0" fontId="65" fillId="0" borderId="10" xfId="33" applyNumberFormat="1" applyFont="1" applyFill="1" applyBorder="1" applyAlignment="1">
      <alignment horizontal="right"/>
      <protection/>
    </xf>
    <xf numFmtId="4" fontId="65" fillId="0" borderId="10" xfId="33" applyNumberFormat="1" applyFont="1" applyFill="1" applyBorder="1">
      <alignment/>
      <protection/>
    </xf>
    <xf numFmtId="4" fontId="66" fillId="0" borderId="10" xfId="33" applyNumberFormat="1" applyFont="1" applyFill="1" applyBorder="1" applyAlignment="1">
      <alignment horizontal="center" vertical="center"/>
      <protection/>
    </xf>
    <xf numFmtId="3" fontId="65" fillId="0" borderId="10" xfId="33" applyNumberFormat="1" applyFont="1" applyFill="1" applyBorder="1" applyAlignment="1">
      <alignment/>
      <protection/>
    </xf>
    <xf numFmtId="3" fontId="65" fillId="0" borderId="10" xfId="33" applyNumberFormat="1" applyFont="1" applyFill="1" applyBorder="1" applyAlignment="1">
      <alignment horizontal="center"/>
      <protection/>
    </xf>
    <xf numFmtId="4" fontId="65" fillId="0" borderId="10" xfId="33" applyNumberFormat="1" applyFont="1" applyFill="1" applyBorder="1" applyAlignment="1">
      <alignment horizontal="center" vertical="center"/>
      <protection/>
    </xf>
    <xf numFmtId="3" fontId="65" fillId="0" borderId="10" xfId="33" applyNumberFormat="1" applyFont="1" applyFill="1" applyBorder="1" applyAlignment="1">
      <alignment horizontal="center" vertical="center"/>
      <protection/>
    </xf>
    <xf numFmtId="0" fontId="65" fillId="0" borderId="10" xfId="33" applyNumberFormat="1" applyFont="1" applyFill="1" applyBorder="1" applyAlignment="1">
      <alignment horizontal="center" vertical="center"/>
      <protection/>
    </xf>
    <xf numFmtId="3" fontId="65" fillId="0" borderId="10" xfId="33" applyNumberFormat="1" applyFont="1" applyFill="1" applyBorder="1" applyAlignment="1">
      <alignment horizontal="center" vertical="center" wrapText="1"/>
      <protection/>
    </xf>
    <xf numFmtId="2" fontId="65" fillId="0" borderId="10" xfId="33" applyNumberFormat="1" applyFont="1" applyFill="1" applyBorder="1" applyAlignment="1">
      <alignment horizontal="center" vertical="center" wrapText="1"/>
      <protection/>
    </xf>
    <xf numFmtId="195" fontId="65" fillId="0" borderId="10" xfId="3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6" fillId="36" borderId="10" xfId="33" applyNumberFormat="1" applyFont="1" applyFill="1" applyBorder="1" applyAlignment="1">
      <alignment horizontal="center"/>
      <protection/>
    </xf>
    <xf numFmtId="0" fontId="16" fillId="36" borderId="10" xfId="34" applyNumberFormat="1" applyFont="1" applyFill="1" applyBorder="1" applyAlignment="1">
      <alignment horizontal="center"/>
      <protection/>
    </xf>
    <xf numFmtId="0" fontId="16" fillId="36" borderId="10" xfId="33" applyNumberFormat="1" applyFont="1" applyFill="1" applyBorder="1" applyAlignment="1">
      <alignment horizontal="center" wrapText="1"/>
      <protection/>
    </xf>
    <xf numFmtId="3" fontId="16" fillId="36" borderId="10" xfId="33" applyNumberFormat="1" applyFont="1" applyFill="1" applyBorder="1" applyAlignment="1">
      <alignment/>
      <protection/>
    </xf>
    <xf numFmtId="3" fontId="16" fillId="36" borderId="10" xfId="33" applyNumberFormat="1" applyFont="1" applyFill="1" applyBorder="1">
      <alignment/>
      <protection/>
    </xf>
    <xf numFmtId="0" fontId="16" fillId="36" borderId="10" xfId="33" applyNumberFormat="1" applyFont="1" applyFill="1" applyBorder="1" applyAlignment="1">
      <alignment horizontal="right"/>
      <protection/>
    </xf>
    <xf numFmtId="4" fontId="16" fillId="36" borderId="10" xfId="33" applyNumberFormat="1" applyFont="1" applyFill="1" applyBorder="1">
      <alignment/>
      <protection/>
    </xf>
    <xf numFmtId="4" fontId="16" fillId="36" borderId="10" xfId="33" applyNumberFormat="1" applyFont="1" applyFill="1" applyBorder="1" applyAlignment="1">
      <alignment horizontal="center" vertical="center"/>
      <protection/>
    </xf>
    <xf numFmtId="0" fontId="16" fillId="36" borderId="10" xfId="33" applyNumberFormat="1" applyFont="1" applyFill="1" applyBorder="1" applyAlignment="1">
      <alignment horizontal="center" vertical="center"/>
      <protection/>
    </xf>
    <xf numFmtId="0" fontId="16" fillId="36" borderId="10" xfId="34" applyNumberFormat="1" applyFont="1" applyFill="1" applyBorder="1" applyAlignment="1">
      <alignment horizontal="center" vertical="center"/>
      <protection/>
    </xf>
    <xf numFmtId="0" fontId="16" fillId="36" borderId="10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/>
    </xf>
    <xf numFmtId="2" fontId="65" fillId="36" borderId="10" xfId="33" applyNumberFormat="1" applyFont="1" applyFill="1" applyBorder="1" applyAlignment="1">
      <alignment horizontal="center" vertical="center" wrapText="1"/>
      <protection/>
    </xf>
    <xf numFmtId="195" fontId="65" fillId="36" borderId="10" xfId="33" applyNumberFormat="1" applyFont="1" applyFill="1" applyBorder="1" applyAlignment="1">
      <alignment horizontal="center" vertical="center" wrapText="1"/>
      <protection/>
    </xf>
    <xf numFmtId="3" fontId="65" fillId="36" borderId="10" xfId="33" applyNumberFormat="1" applyFont="1" applyFill="1" applyBorder="1" applyAlignment="1">
      <alignment horizontal="center" vertical="center"/>
      <protection/>
    </xf>
    <xf numFmtId="0" fontId="65" fillId="36" borderId="10" xfId="33" applyNumberFormat="1" applyFont="1" applyFill="1" applyBorder="1" applyAlignment="1">
      <alignment horizontal="center" vertical="center"/>
      <protection/>
    </xf>
    <xf numFmtId="4" fontId="65" fillId="36" borderId="10" xfId="33" applyNumberFormat="1" applyFont="1" applyFill="1" applyBorder="1" applyAlignment="1">
      <alignment horizontal="center" vertical="center"/>
      <protection/>
    </xf>
    <xf numFmtId="4" fontId="65" fillId="36" borderId="10" xfId="33" applyNumberFormat="1" applyFont="1" applyFill="1" applyBorder="1" applyAlignment="1">
      <alignment horizontal="center" vertical="center" wrapText="1"/>
      <protection/>
    </xf>
    <xf numFmtId="0" fontId="19" fillId="37" borderId="10" xfId="33" applyNumberFormat="1" applyFont="1" applyFill="1" applyBorder="1" applyAlignment="1">
      <alignment horizontal="center" vertical="center" wrapText="1"/>
      <protection/>
    </xf>
    <xf numFmtId="0" fontId="20" fillId="37" borderId="10" xfId="33" applyNumberFormat="1" applyFont="1" applyFill="1" applyBorder="1" applyAlignment="1">
      <alignment horizontal="center" vertical="center"/>
      <protection/>
    </xf>
    <xf numFmtId="0" fontId="20" fillId="37" borderId="10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/>
    </xf>
    <xf numFmtId="4" fontId="20" fillId="37" borderId="10" xfId="33" applyNumberFormat="1" applyFont="1" applyFill="1" applyBorder="1" applyAlignment="1">
      <alignment horizontal="center" vertical="center"/>
      <protection/>
    </xf>
    <xf numFmtId="2" fontId="20" fillId="37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204" fontId="28" fillId="0" borderId="0" xfId="0" applyNumberFormat="1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2" fontId="20" fillId="0" borderId="0" xfId="33" applyNumberFormat="1" applyFont="1" applyFill="1" applyBorder="1" applyAlignment="1">
      <alignment horizontal="center" vertical="center"/>
      <protection/>
    </xf>
    <xf numFmtId="0" fontId="16" fillId="33" borderId="0" xfId="36" applyFont="1" applyFill="1" applyBorder="1" applyAlignment="1">
      <alignment horizontal="center" vertical="center"/>
      <protection/>
    </xf>
    <xf numFmtId="3" fontId="16" fillId="0" borderId="0" xfId="33" applyNumberFormat="1" applyFont="1" applyFill="1" applyBorder="1" applyAlignment="1">
      <alignment horizontal="center" vertical="center"/>
      <protection/>
    </xf>
    <xf numFmtId="0" fontId="12" fillId="33" borderId="0" xfId="33" applyNumberFormat="1" applyFont="1" applyFill="1" applyBorder="1" applyAlignment="1">
      <alignment horizontal="center" vertical="center"/>
      <protection/>
    </xf>
    <xf numFmtId="171" fontId="16" fillId="33" borderId="0" xfId="37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9" fillId="38" borderId="10" xfId="33" applyNumberFormat="1" applyFont="1" applyFill="1" applyBorder="1" applyAlignment="1">
      <alignment horizontal="center" vertical="center"/>
      <protection/>
    </xf>
    <xf numFmtId="4" fontId="19" fillId="38" borderId="10" xfId="33" applyNumberFormat="1" applyFont="1" applyFill="1" applyBorder="1" applyAlignment="1">
      <alignment horizontal="center" vertical="center"/>
      <protection/>
    </xf>
    <xf numFmtId="4" fontId="65" fillId="0" borderId="10" xfId="33" applyNumberFormat="1" applyFont="1" applyFill="1" applyBorder="1" applyAlignment="1">
      <alignment horizontal="center" vertical="center" wrapText="1"/>
      <protection/>
    </xf>
    <xf numFmtId="1" fontId="15" fillId="33" borderId="16" xfId="58" applyNumberFormat="1" applyFont="1" applyFill="1" applyBorder="1" applyAlignment="1">
      <alignment horizontal="left"/>
    </xf>
    <xf numFmtId="1" fontId="15" fillId="33" borderId="0" xfId="58" applyNumberFormat="1" applyFont="1" applyFill="1" applyBorder="1" applyAlignment="1">
      <alignment horizontal="left"/>
    </xf>
    <xf numFmtId="0" fontId="6" fillId="0" borderId="17" xfId="33" applyNumberFormat="1" applyFont="1" applyBorder="1" applyAlignment="1">
      <alignment horizontal="center" vertical="center"/>
      <protection/>
    </xf>
    <xf numFmtId="0" fontId="20" fillId="33" borderId="0" xfId="36" applyFont="1" applyFill="1" applyBorder="1" applyAlignment="1">
      <alignment horizontal="center" vertical="center"/>
      <protection/>
    </xf>
    <xf numFmtId="0" fontId="19" fillId="34" borderId="18" xfId="33" applyNumberFormat="1" applyFont="1" applyFill="1" applyBorder="1" applyAlignment="1">
      <alignment horizontal="right" vertical="center"/>
      <protection/>
    </xf>
    <xf numFmtId="0" fontId="19" fillId="34" borderId="19" xfId="33" applyNumberFormat="1" applyFont="1" applyFill="1" applyBorder="1" applyAlignment="1">
      <alignment horizontal="right" vertical="center"/>
      <protection/>
    </xf>
    <xf numFmtId="171" fontId="20" fillId="33" borderId="0" xfId="37" applyFont="1" applyFill="1" applyBorder="1" applyAlignment="1">
      <alignment horizontal="center" vertical="center"/>
    </xf>
    <xf numFmtId="0" fontId="19" fillId="34" borderId="13" xfId="33" applyNumberFormat="1" applyFont="1" applyFill="1" applyBorder="1" applyAlignment="1">
      <alignment horizontal="right" vertical="center"/>
      <protection/>
    </xf>
    <xf numFmtId="0" fontId="15" fillId="34" borderId="10" xfId="0" applyFont="1" applyFill="1" applyBorder="1" applyAlignment="1">
      <alignment horizontal="right" vertical="center"/>
    </xf>
    <xf numFmtId="0" fontId="15" fillId="34" borderId="10" xfId="33" applyNumberFormat="1" applyFont="1" applyFill="1" applyBorder="1" applyAlignment="1">
      <alignment horizontal="right" vertical="center"/>
      <protection/>
    </xf>
    <xf numFmtId="0" fontId="19" fillId="0" borderId="10" xfId="33" applyNumberFormat="1" applyFont="1" applyFill="1" applyBorder="1" applyAlignment="1">
      <alignment horizontal="right" vertical="center"/>
      <protection/>
    </xf>
    <xf numFmtId="0" fontId="19" fillId="37" borderId="10" xfId="0" applyFont="1" applyFill="1" applyBorder="1" applyAlignment="1">
      <alignment horizontal="center" vertical="center" wrapText="1"/>
    </xf>
    <xf numFmtId="0" fontId="20" fillId="0" borderId="20" xfId="33" applyNumberFormat="1" applyFont="1" applyFill="1" applyBorder="1" applyAlignment="1">
      <alignment horizontal="center" vertical="center"/>
      <protection/>
    </xf>
    <xf numFmtId="0" fontId="20" fillId="0" borderId="13" xfId="33" applyNumberFormat="1" applyFont="1" applyFill="1" applyBorder="1" applyAlignment="1">
      <alignment horizontal="center" vertical="center"/>
      <protection/>
    </xf>
    <xf numFmtId="0" fontId="19" fillId="0" borderId="21" xfId="33" applyNumberFormat="1" applyFont="1" applyFill="1" applyBorder="1" applyAlignment="1">
      <alignment horizontal="center" vertical="center"/>
      <protection/>
    </xf>
    <xf numFmtId="0" fontId="19" fillId="0" borderId="22" xfId="33" applyNumberFormat="1" applyFont="1" applyFill="1" applyBorder="1" applyAlignment="1">
      <alignment horizontal="center" vertical="center"/>
      <protection/>
    </xf>
    <xf numFmtId="0" fontId="20" fillId="0" borderId="23" xfId="33" applyNumberFormat="1" applyFont="1" applyFill="1" applyBorder="1" applyAlignment="1">
      <alignment horizontal="center" vertical="center"/>
      <protection/>
    </xf>
    <xf numFmtId="4" fontId="19" fillId="38" borderId="10" xfId="33" applyNumberFormat="1" applyFont="1" applyFill="1" applyBorder="1" applyAlignment="1">
      <alignment horizontal="center" vertical="center" wrapText="1"/>
      <protection/>
    </xf>
    <xf numFmtId="0" fontId="20" fillId="38" borderId="10" xfId="35" applyFont="1" applyFill="1" applyBorder="1" applyAlignment="1">
      <alignment horizontal="center" vertical="center" wrapText="1"/>
      <protection/>
    </xf>
    <xf numFmtId="0" fontId="20" fillId="0" borderId="10" xfId="33" applyNumberFormat="1" applyFont="1" applyFill="1" applyBorder="1" applyAlignment="1">
      <alignment horizontal="center" vertical="center"/>
      <protection/>
    </xf>
    <xf numFmtId="3" fontId="19" fillId="0" borderId="0" xfId="33" applyNumberFormat="1" applyFont="1" applyFill="1" applyBorder="1" applyAlignment="1">
      <alignment vertical="center"/>
      <protection/>
    </xf>
    <xf numFmtId="0" fontId="19" fillId="0" borderId="0" xfId="33" applyFont="1" applyBorder="1" applyAlignment="1">
      <alignment vertical="center"/>
      <protection/>
    </xf>
    <xf numFmtId="3" fontId="19" fillId="0" borderId="0" xfId="33" applyNumberFormat="1" applyFont="1" applyBorder="1" applyAlignment="1">
      <alignment vertical="center"/>
      <protection/>
    </xf>
    <xf numFmtId="0" fontId="19" fillId="0" borderId="14" xfId="33" applyNumberFormat="1" applyFont="1" applyBorder="1" applyAlignment="1">
      <alignment horizontal="center" vertical="center"/>
      <protection/>
    </xf>
    <xf numFmtId="0" fontId="13" fillId="0" borderId="18" xfId="33" applyNumberFormat="1" applyFont="1" applyFill="1" applyBorder="1" applyAlignment="1">
      <alignment horizontal="center" vertical="center"/>
      <protection/>
    </xf>
    <xf numFmtId="0" fontId="13" fillId="0" borderId="24" xfId="33" applyNumberFormat="1" applyFont="1" applyFill="1" applyBorder="1" applyAlignment="1">
      <alignment horizontal="center" vertical="center"/>
      <protection/>
    </xf>
    <xf numFmtId="0" fontId="13" fillId="0" borderId="19" xfId="33" applyNumberFormat="1" applyFont="1" applyFill="1" applyBorder="1" applyAlignment="1">
      <alignment horizontal="center" vertical="center"/>
      <protection/>
    </xf>
    <xf numFmtId="0" fontId="19" fillId="38" borderId="10" xfId="33" applyNumberFormat="1" applyFont="1" applyFill="1" applyBorder="1" applyAlignment="1">
      <alignment horizontal="center" vertical="center"/>
      <protection/>
    </xf>
    <xf numFmtId="0" fontId="19" fillId="38" borderId="10" xfId="33" applyNumberFormat="1" applyFont="1" applyFill="1" applyBorder="1" applyAlignment="1">
      <alignment horizontal="center" vertical="center" wrapText="1"/>
      <protection/>
    </xf>
    <xf numFmtId="3" fontId="19" fillId="38" borderId="10" xfId="33" applyNumberFormat="1" applyFont="1" applyFill="1" applyBorder="1" applyAlignment="1">
      <alignment horizontal="center" vertical="center" wrapText="1"/>
      <protection/>
    </xf>
    <xf numFmtId="0" fontId="16" fillId="0" borderId="20" xfId="33" applyNumberFormat="1" applyFont="1" applyFill="1" applyBorder="1" applyAlignment="1">
      <alignment horizontal="center" vertical="center"/>
      <protection/>
    </xf>
    <xf numFmtId="0" fontId="16" fillId="0" borderId="13" xfId="33" applyNumberFormat="1" applyFont="1" applyFill="1" applyBorder="1" applyAlignment="1">
      <alignment horizontal="center" vertical="center"/>
      <protection/>
    </xf>
    <xf numFmtId="3" fontId="15" fillId="0" borderId="0" xfId="33" applyNumberFormat="1" applyFont="1" applyBorder="1" applyAlignment="1">
      <alignment vertical="center"/>
      <protection/>
    </xf>
    <xf numFmtId="0" fontId="16" fillId="0" borderId="10" xfId="33" applyNumberFormat="1" applyFont="1" applyFill="1" applyBorder="1" applyAlignment="1">
      <alignment horizontal="center" vertical="center"/>
      <protection/>
    </xf>
    <xf numFmtId="0" fontId="15" fillId="36" borderId="10" xfId="0" applyFont="1" applyFill="1" applyBorder="1" applyAlignment="1">
      <alignment horizontal="center" vertical="center" wrapText="1"/>
    </xf>
    <xf numFmtId="0" fontId="13" fillId="0" borderId="10" xfId="33" applyNumberFormat="1" applyFont="1" applyBorder="1" applyAlignment="1">
      <alignment horizontal="center"/>
      <protection/>
    </xf>
    <xf numFmtId="0" fontId="16" fillId="34" borderId="10" xfId="33" applyNumberFormat="1" applyFont="1" applyFill="1" applyBorder="1" applyAlignment="1">
      <alignment horizontal="center" vertical="center" wrapText="1"/>
      <protection/>
    </xf>
    <xf numFmtId="0" fontId="16" fillId="34" borderId="10" xfId="35" applyFont="1" applyFill="1" applyBorder="1" applyAlignment="1">
      <alignment horizontal="center" vertical="center" wrapText="1"/>
      <protection/>
    </xf>
    <xf numFmtId="0" fontId="16" fillId="34" borderId="10" xfId="33" applyNumberFormat="1" applyFont="1" applyFill="1" applyBorder="1" applyAlignment="1">
      <alignment horizontal="center" vertical="center"/>
      <protection/>
    </xf>
    <xf numFmtId="3" fontId="16" fillId="34" borderId="10" xfId="33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Normal_Sheet1 (2)" xfId="34"/>
    <cellStyle name="Βασικό_1_2PROMEL" xfId="35"/>
    <cellStyle name="Βασικό_Επέκταση δικτύου ύδρευσης Δ.Δ. Ζωοδόχου" xfId="36"/>
    <cellStyle name="Διαχωριστικό χιλιάδων/υποδιαστολή_Επέκταση δικτύου ύδρευσης Δ.Δ. Ζωοδόχου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omma" xfId="54"/>
    <cellStyle name="Comma [0]" xfId="55"/>
    <cellStyle name="Currency" xfId="56"/>
    <cellStyle name="Currency [0]" xfId="57"/>
    <cellStyle name="Νομισματικό_Επέκταση δικτύου ύδρευσης Δ.Δ. Ζωοδόχου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Followed Hyperlink" xfId="67"/>
    <cellStyle name="Υπολογισμός" xfId="68"/>
  </cellStyles>
  <dxfs count="1"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0</xdr:rowOff>
    </xdr:from>
    <xdr:to>
      <xdr:col>1</xdr:col>
      <xdr:colOff>657225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371475"/>
          <a:ext cx="495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0</xdr:row>
      <xdr:rowOff>38100</xdr:rowOff>
    </xdr:from>
    <xdr:to>
      <xdr:col>11</xdr:col>
      <xdr:colOff>514350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7625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1384"/>
  <sheetViews>
    <sheetView showZeros="0" tabSelected="1" view="pageBreakPreview" zoomScaleSheetLayoutView="100" workbookViewId="0" topLeftCell="A25">
      <selection activeCell="J38" sqref="J38"/>
    </sheetView>
  </sheetViews>
  <sheetFormatPr defaultColWidth="8.00390625" defaultRowHeight="12.75"/>
  <cols>
    <col min="1" max="1" width="4.75390625" style="106" customWidth="1"/>
    <col min="2" max="2" width="16.375" style="97" customWidth="1"/>
    <col min="3" max="3" width="72.25390625" style="107" customWidth="1"/>
    <col min="4" max="4" width="13.625" style="106" customWidth="1"/>
    <col min="5" max="5" width="8.25390625" style="97" customWidth="1"/>
    <col min="6" max="6" width="11.625" style="109" customWidth="1"/>
    <col min="7" max="7" width="9.75390625" style="99" customWidth="1"/>
    <col min="8" max="8" width="9.125" style="110" customWidth="1"/>
    <col min="9" max="9" width="11.875" style="110" customWidth="1"/>
    <col min="10" max="10" width="10.25390625" style="1" customWidth="1"/>
    <col min="11" max="11" width="10.375" style="1" customWidth="1"/>
    <col min="12" max="16384" width="8.00390625" style="1" customWidth="1"/>
  </cols>
  <sheetData>
    <row r="5" spans="1:9" s="2" customFormat="1" ht="16.5">
      <c r="A5" s="90" t="s">
        <v>3</v>
      </c>
      <c r="B5" s="97"/>
      <c r="C5" s="107"/>
      <c r="D5" s="106"/>
      <c r="E5" s="117" t="s">
        <v>4</v>
      </c>
      <c r="F5" s="201" t="s">
        <v>71</v>
      </c>
      <c r="G5" s="201"/>
      <c r="H5" s="201"/>
      <c r="I5" s="201"/>
    </row>
    <row r="6" spans="1:9" s="2" customFormat="1" ht="16.5">
      <c r="A6" s="91" t="s">
        <v>24</v>
      </c>
      <c r="B6" s="97"/>
      <c r="C6" s="107"/>
      <c r="D6" s="106"/>
      <c r="E6" s="118"/>
      <c r="F6" s="202"/>
      <c r="G6" s="202"/>
      <c r="H6" s="202"/>
      <c r="I6" s="202"/>
    </row>
    <row r="7" spans="1:9" s="2" customFormat="1" ht="16.5">
      <c r="A7" s="91" t="s">
        <v>25</v>
      </c>
      <c r="B7" s="97"/>
      <c r="C7" s="107"/>
      <c r="D7" s="106"/>
      <c r="E7" s="97"/>
      <c r="F7" s="203"/>
      <c r="G7" s="203"/>
      <c r="H7" s="203"/>
      <c r="I7" s="203"/>
    </row>
    <row r="8" spans="1:9" s="2" customFormat="1" ht="16.5">
      <c r="A8" s="91" t="s">
        <v>26</v>
      </c>
      <c r="B8" s="97"/>
      <c r="C8" s="107"/>
      <c r="D8" s="106"/>
      <c r="E8" s="97"/>
      <c r="F8" s="119"/>
      <c r="G8" s="99"/>
      <c r="H8" s="110"/>
      <c r="I8" s="110"/>
    </row>
    <row r="9" spans="1:9" s="2" customFormat="1" ht="16.5">
      <c r="A9" s="91" t="s">
        <v>27</v>
      </c>
      <c r="B9" s="120"/>
      <c r="C9" s="121"/>
      <c r="D9" s="204"/>
      <c r="E9" s="204"/>
      <c r="F9" s="122"/>
      <c r="G9" s="122"/>
      <c r="H9" s="123"/>
      <c r="I9" s="123"/>
    </row>
    <row r="10" spans="1:9" s="2" customFormat="1" ht="21.75" customHeight="1">
      <c r="A10" s="205" t="s">
        <v>76</v>
      </c>
      <c r="B10" s="206"/>
      <c r="C10" s="206"/>
      <c r="D10" s="206"/>
      <c r="E10" s="206"/>
      <c r="F10" s="206"/>
      <c r="G10" s="206"/>
      <c r="H10" s="206"/>
      <c r="I10" s="207"/>
    </row>
    <row r="11" spans="1:9" s="8" customFormat="1" ht="19.5" customHeight="1">
      <c r="A11" s="208" t="s">
        <v>1</v>
      </c>
      <c r="B11" s="209" t="s">
        <v>7</v>
      </c>
      <c r="C11" s="209" t="s">
        <v>8</v>
      </c>
      <c r="D11" s="178" t="s">
        <v>9</v>
      </c>
      <c r="E11" s="209" t="s">
        <v>10</v>
      </c>
      <c r="F11" s="210" t="s">
        <v>11</v>
      </c>
      <c r="G11" s="198" t="s">
        <v>13</v>
      </c>
      <c r="H11" s="198" t="s">
        <v>2</v>
      </c>
      <c r="I11" s="199"/>
    </row>
    <row r="12" spans="1:9" s="8" customFormat="1" ht="24" customHeight="1">
      <c r="A12" s="208"/>
      <c r="B12" s="199"/>
      <c r="C12" s="199"/>
      <c r="D12" s="178" t="s">
        <v>14</v>
      </c>
      <c r="E12" s="199"/>
      <c r="F12" s="210"/>
      <c r="G12" s="199"/>
      <c r="H12" s="179" t="s">
        <v>16</v>
      </c>
      <c r="I12" s="179" t="s">
        <v>17</v>
      </c>
    </row>
    <row r="13" spans="1:11" s="8" customFormat="1" ht="15.75" customHeight="1">
      <c r="A13" s="159"/>
      <c r="B13" s="192" t="s">
        <v>30</v>
      </c>
      <c r="C13" s="192"/>
      <c r="D13" s="159"/>
      <c r="E13" s="159"/>
      <c r="F13" s="159"/>
      <c r="G13" s="159">
        <v>0</v>
      </c>
      <c r="H13" s="159"/>
      <c r="I13" s="159"/>
      <c r="J13" s="11"/>
      <c r="K13" s="12"/>
    </row>
    <row r="14" spans="1:11" s="8" customFormat="1" ht="19.5" customHeight="1">
      <c r="A14" s="200">
        <v>1</v>
      </c>
      <c r="B14" s="77" t="s">
        <v>51</v>
      </c>
      <c r="C14" s="79" t="s">
        <v>52</v>
      </c>
      <c r="D14" s="78"/>
      <c r="E14" s="78" t="s">
        <v>6</v>
      </c>
      <c r="F14" s="81"/>
      <c r="G14" s="83"/>
      <c r="H14" s="83"/>
      <c r="I14" s="83"/>
      <c r="J14" s="11"/>
      <c r="K14" s="12"/>
    </row>
    <row r="15" spans="1:11" s="8" customFormat="1" ht="18.75" customHeight="1">
      <c r="A15" s="200"/>
      <c r="B15" s="77" t="s">
        <v>53</v>
      </c>
      <c r="C15" s="79" t="s">
        <v>54</v>
      </c>
      <c r="D15" s="78" t="s">
        <v>55</v>
      </c>
      <c r="E15" s="78" t="s">
        <v>56</v>
      </c>
      <c r="F15" s="83">
        <f>Προμέτρηση!W13</f>
        <v>18.84</v>
      </c>
      <c r="G15" s="80">
        <v>1.65</v>
      </c>
      <c r="H15" s="83">
        <f aca="true" t="shared" si="0" ref="H15:H20">SUM(F15*G15)</f>
        <v>31.09</v>
      </c>
      <c r="I15" s="84"/>
      <c r="J15" s="76"/>
      <c r="K15" s="12"/>
    </row>
    <row r="16" spans="1:11" s="8" customFormat="1" ht="19.5" customHeight="1">
      <c r="A16" s="200">
        <v>2</v>
      </c>
      <c r="B16" s="77" t="s">
        <v>57</v>
      </c>
      <c r="C16" s="79" t="s">
        <v>58</v>
      </c>
      <c r="D16" s="78"/>
      <c r="E16" s="78" t="s">
        <v>6</v>
      </c>
      <c r="F16" s="83"/>
      <c r="G16" s="80"/>
      <c r="H16" s="83">
        <f t="shared" si="0"/>
        <v>0</v>
      </c>
      <c r="I16" s="83"/>
      <c r="J16" s="11"/>
      <c r="K16" s="12"/>
    </row>
    <row r="17" spans="1:11" s="8" customFormat="1" ht="20.25" customHeight="1">
      <c r="A17" s="200"/>
      <c r="B17" s="77" t="s">
        <v>60</v>
      </c>
      <c r="C17" s="79" t="s">
        <v>61</v>
      </c>
      <c r="D17" s="78" t="s">
        <v>62</v>
      </c>
      <c r="E17" s="78" t="s">
        <v>59</v>
      </c>
      <c r="F17" s="83">
        <f>Προμέτρηση!W15</f>
        <v>103.62</v>
      </c>
      <c r="G17" s="80">
        <v>0.45</v>
      </c>
      <c r="H17" s="83">
        <f>F17*G17</f>
        <v>46.63</v>
      </c>
      <c r="I17" s="83"/>
      <c r="J17" s="11"/>
      <c r="K17" s="12"/>
    </row>
    <row r="18" spans="1:11" s="16" customFormat="1" ht="18.75" customHeight="1">
      <c r="A18" s="82">
        <v>3</v>
      </c>
      <c r="B18" s="77" t="s">
        <v>32</v>
      </c>
      <c r="C18" s="89" t="s">
        <v>33</v>
      </c>
      <c r="D18" s="77" t="s">
        <v>34</v>
      </c>
      <c r="E18" s="77" t="s">
        <v>73</v>
      </c>
      <c r="F18" s="85">
        <v>15</v>
      </c>
      <c r="G18" s="80">
        <v>56</v>
      </c>
      <c r="H18" s="83">
        <f t="shared" si="0"/>
        <v>840</v>
      </c>
      <c r="I18" s="83"/>
      <c r="J18" s="14"/>
      <c r="K18" s="15"/>
    </row>
    <row r="19" spans="1:11" s="13" customFormat="1" ht="18" customHeight="1">
      <c r="A19" s="200">
        <v>4</v>
      </c>
      <c r="B19" s="77" t="s">
        <v>35</v>
      </c>
      <c r="C19" s="79" t="s">
        <v>36</v>
      </c>
      <c r="D19" s="77"/>
      <c r="E19" s="77"/>
      <c r="F19" s="85"/>
      <c r="G19" s="86"/>
      <c r="H19" s="87">
        <f t="shared" si="0"/>
        <v>0</v>
      </c>
      <c r="I19" s="83"/>
      <c r="J19" s="17"/>
      <c r="K19" s="18"/>
    </row>
    <row r="20" spans="1:9" s="13" customFormat="1" ht="21" customHeight="1">
      <c r="A20" s="200"/>
      <c r="B20" s="77" t="s">
        <v>37</v>
      </c>
      <c r="C20" s="79" t="s">
        <v>38</v>
      </c>
      <c r="D20" s="77" t="s">
        <v>39</v>
      </c>
      <c r="E20" s="77" t="s">
        <v>74</v>
      </c>
      <c r="F20" s="85">
        <f>Προμέτρηση!W18</f>
        <v>439.17</v>
      </c>
      <c r="G20" s="80">
        <v>6.7</v>
      </c>
      <c r="H20" s="87">
        <f t="shared" si="0"/>
        <v>2942.44</v>
      </c>
      <c r="I20" s="83"/>
    </row>
    <row r="21" spans="1:9" s="13" customFormat="1" ht="16.5">
      <c r="A21" s="82"/>
      <c r="B21" s="77"/>
      <c r="C21" s="79"/>
      <c r="D21" s="77"/>
      <c r="E21" s="77"/>
      <c r="F21" s="191" t="s">
        <v>46</v>
      </c>
      <c r="G21" s="191"/>
      <c r="H21" s="191"/>
      <c r="I21" s="96">
        <f>H15+H17+H18+H20</f>
        <v>3860.16</v>
      </c>
    </row>
    <row r="22" spans="1:12" s="13" customFormat="1" ht="16.5" customHeight="1">
      <c r="A22" s="160"/>
      <c r="B22" s="192" t="s">
        <v>31</v>
      </c>
      <c r="C22" s="192"/>
      <c r="D22" s="161"/>
      <c r="E22" s="162"/>
      <c r="F22" s="163"/>
      <c r="G22" s="164"/>
      <c r="H22" s="163">
        <f>SUM(F22*G22)</f>
        <v>0</v>
      </c>
      <c r="I22" s="163"/>
      <c r="J22" s="19"/>
      <c r="K22" s="19"/>
      <c r="L22" s="19"/>
    </row>
    <row r="23" spans="1:12" s="97" customFormat="1" ht="16.5" customHeight="1">
      <c r="A23" s="193">
        <v>5</v>
      </c>
      <c r="B23" s="77" t="s">
        <v>79</v>
      </c>
      <c r="C23" s="89" t="s">
        <v>80</v>
      </c>
      <c r="D23" s="138"/>
      <c r="E23" s="138"/>
      <c r="F23" s="83"/>
      <c r="G23" s="94"/>
      <c r="H23" s="83"/>
      <c r="I23" s="83"/>
      <c r="J23" s="112"/>
      <c r="K23" s="112"/>
      <c r="L23" s="112"/>
    </row>
    <row r="24" spans="1:12" s="97" customFormat="1" ht="16.5" customHeight="1">
      <c r="A24" s="194"/>
      <c r="B24" s="77" t="s">
        <v>81</v>
      </c>
      <c r="C24" s="89" t="s">
        <v>82</v>
      </c>
      <c r="D24" s="77" t="s">
        <v>87</v>
      </c>
      <c r="E24" s="139" t="s">
        <v>90</v>
      </c>
      <c r="F24" s="171">
        <v>3.4</v>
      </c>
      <c r="G24" s="80">
        <v>675</v>
      </c>
      <c r="H24" s="83">
        <f>F24*G24</f>
        <v>2295</v>
      </c>
      <c r="I24" s="83"/>
      <c r="J24" s="112"/>
      <c r="K24" s="112"/>
      <c r="L24" s="112"/>
    </row>
    <row r="25" spans="1:12" s="97" customFormat="1" ht="16.5" customHeight="1">
      <c r="A25" s="197">
        <v>6</v>
      </c>
      <c r="B25" s="77" t="s">
        <v>83</v>
      </c>
      <c r="C25" s="89" t="s">
        <v>84</v>
      </c>
      <c r="D25" s="77"/>
      <c r="E25" s="170"/>
      <c r="F25" s="83"/>
      <c r="G25" s="80"/>
      <c r="H25" s="83"/>
      <c r="I25" s="83"/>
      <c r="J25" s="112"/>
      <c r="K25" s="112"/>
      <c r="L25" s="112"/>
    </row>
    <row r="26" spans="1:12" s="97" customFormat="1" ht="23.25" customHeight="1">
      <c r="A26" s="194"/>
      <c r="B26" s="77" t="s">
        <v>85</v>
      </c>
      <c r="C26" s="89" t="s">
        <v>86</v>
      </c>
      <c r="D26" s="77" t="s">
        <v>88</v>
      </c>
      <c r="E26" s="139" t="s">
        <v>90</v>
      </c>
      <c r="F26" s="171">
        <v>2</v>
      </c>
      <c r="G26" s="80">
        <v>450</v>
      </c>
      <c r="H26" s="87">
        <f>F26*G26</f>
        <v>900</v>
      </c>
      <c r="I26" s="83"/>
      <c r="J26" s="111"/>
      <c r="K26" s="112"/>
      <c r="L26" s="112"/>
    </row>
    <row r="27" spans="1:12" s="97" customFormat="1" ht="23.25" customHeight="1">
      <c r="A27" s="193">
        <v>7</v>
      </c>
      <c r="B27" s="77" t="s">
        <v>67</v>
      </c>
      <c r="C27" s="79" t="s">
        <v>68</v>
      </c>
      <c r="D27" s="78"/>
      <c r="E27" s="78"/>
      <c r="F27" s="85"/>
      <c r="G27" s="80"/>
      <c r="H27" s="87">
        <f aca="true" t="shared" si="1" ref="H27:H32">SUM(F27*G27)</f>
        <v>0</v>
      </c>
      <c r="I27" s="83"/>
      <c r="J27" s="111"/>
      <c r="K27" s="112"/>
      <c r="L27" s="112"/>
    </row>
    <row r="28" spans="1:12" s="97" customFormat="1" ht="23.25" customHeight="1">
      <c r="A28" s="194"/>
      <c r="B28" s="77" t="s">
        <v>72</v>
      </c>
      <c r="C28" s="79" t="s">
        <v>69</v>
      </c>
      <c r="D28" s="78" t="s">
        <v>70</v>
      </c>
      <c r="E28" s="78" t="s">
        <v>74</v>
      </c>
      <c r="F28" s="85">
        <f>Προμέτρηση!W25</f>
        <v>439.17</v>
      </c>
      <c r="G28" s="80">
        <v>19</v>
      </c>
      <c r="H28" s="87">
        <f t="shared" si="1"/>
        <v>8344.23</v>
      </c>
      <c r="I28" s="83"/>
      <c r="J28" s="111"/>
      <c r="K28" s="112"/>
      <c r="L28" s="112"/>
    </row>
    <row r="29" spans="1:12" s="97" customFormat="1" ht="18.75" customHeight="1">
      <c r="A29" s="82">
        <v>8</v>
      </c>
      <c r="B29" s="77" t="s">
        <v>40</v>
      </c>
      <c r="C29" s="88" t="s">
        <v>41</v>
      </c>
      <c r="D29" s="77" t="s">
        <v>42</v>
      </c>
      <c r="E29" s="77" t="s">
        <v>74</v>
      </c>
      <c r="F29" s="85">
        <f>F20</f>
        <v>439.17</v>
      </c>
      <c r="G29" s="80">
        <v>7.9</v>
      </c>
      <c r="H29" s="87">
        <f t="shared" si="1"/>
        <v>3469.44</v>
      </c>
      <c r="I29" s="83"/>
      <c r="J29" s="111"/>
      <c r="K29" s="112"/>
      <c r="L29" s="112"/>
    </row>
    <row r="30" spans="1:12" s="97" customFormat="1" ht="18.75" customHeight="1">
      <c r="A30" s="82">
        <v>9</v>
      </c>
      <c r="B30" s="77" t="s">
        <v>63</v>
      </c>
      <c r="C30" s="79" t="s">
        <v>64</v>
      </c>
      <c r="D30" s="77" t="s">
        <v>43</v>
      </c>
      <c r="E30" s="77" t="s">
        <v>74</v>
      </c>
      <c r="F30" s="85">
        <f>F20</f>
        <v>439.17</v>
      </c>
      <c r="G30" s="80">
        <v>22.5</v>
      </c>
      <c r="H30" s="87">
        <f t="shared" si="1"/>
        <v>9881.33</v>
      </c>
      <c r="I30" s="83"/>
      <c r="J30" s="111"/>
      <c r="K30" s="112"/>
      <c r="L30" s="112"/>
    </row>
    <row r="31" spans="1:12" s="97" customFormat="1" ht="18.75" customHeight="1">
      <c r="A31" s="82">
        <v>10</v>
      </c>
      <c r="B31" s="77" t="s">
        <v>50</v>
      </c>
      <c r="C31" s="89" t="s">
        <v>47</v>
      </c>
      <c r="D31" s="77" t="s">
        <v>44</v>
      </c>
      <c r="E31" s="77" t="s">
        <v>45</v>
      </c>
      <c r="F31" s="85">
        <v>42</v>
      </c>
      <c r="G31" s="80">
        <v>18</v>
      </c>
      <c r="H31" s="87">
        <f t="shared" si="1"/>
        <v>756</v>
      </c>
      <c r="I31" s="83"/>
      <c r="J31" s="111"/>
      <c r="K31" s="112"/>
      <c r="L31" s="112"/>
    </row>
    <row r="32" spans="1:12" s="97" customFormat="1" ht="18.75" customHeight="1">
      <c r="A32" s="82">
        <v>11</v>
      </c>
      <c r="B32" s="77" t="s">
        <v>49</v>
      </c>
      <c r="C32" s="89" t="s">
        <v>48</v>
      </c>
      <c r="D32" s="77" t="s">
        <v>44</v>
      </c>
      <c r="E32" s="77" t="s">
        <v>45</v>
      </c>
      <c r="F32" s="85">
        <f>Προμέτρηση!W29</f>
        <v>17.55</v>
      </c>
      <c r="G32" s="80">
        <v>16</v>
      </c>
      <c r="H32" s="87">
        <f t="shared" si="1"/>
        <v>280.8</v>
      </c>
      <c r="I32" s="83"/>
      <c r="J32" s="111"/>
      <c r="K32" s="112"/>
      <c r="L32" s="112"/>
    </row>
    <row r="33" spans="1:12" s="97" customFormat="1" ht="18.75" customHeight="1">
      <c r="A33" s="82">
        <v>12</v>
      </c>
      <c r="B33" s="77" t="s">
        <v>105</v>
      </c>
      <c r="C33" s="89" t="s">
        <v>106</v>
      </c>
      <c r="D33" s="77" t="s">
        <v>107</v>
      </c>
      <c r="E33" s="78" t="s">
        <v>74</v>
      </c>
      <c r="F33" s="85">
        <v>4</v>
      </c>
      <c r="G33" s="80">
        <v>32</v>
      </c>
      <c r="H33" s="87">
        <f>F33*G33</f>
        <v>128</v>
      </c>
      <c r="I33" s="83"/>
      <c r="J33" s="111"/>
      <c r="K33" s="112"/>
      <c r="L33" s="112"/>
    </row>
    <row r="34" spans="1:11" s="13" customFormat="1" ht="17.25" customHeight="1">
      <c r="A34" s="95"/>
      <c r="B34" s="165"/>
      <c r="C34" s="166"/>
      <c r="D34" s="167"/>
      <c r="E34" s="168"/>
      <c r="F34" s="169"/>
      <c r="G34" s="195" t="s">
        <v>46</v>
      </c>
      <c r="H34" s="196"/>
      <c r="I34" s="96">
        <f>H24+H26+H28+H29+H30+H31+H32+H33</f>
        <v>26054.8</v>
      </c>
      <c r="K34" s="116"/>
    </row>
    <row r="35" spans="1:9" s="5" customFormat="1" ht="16.5">
      <c r="A35" s="95"/>
      <c r="B35" s="95"/>
      <c r="C35" s="97"/>
      <c r="D35" s="95"/>
      <c r="E35" s="95"/>
      <c r="F35" s="98"/>
      <c r="G35" s="188" t="s">
        <v>0</v>
      </c>
      <c r="H35" s="188"/>
      <c r="I35" s="100">
        <f>SUM(I21+I34)</f>
        <v>29914.96</v>
      </c>
    </row>
    <row r="36" spans="1:9" s="5" customFormat="1" ht="16.5">
      <c r="A36" s="95"/>
      <c r="B36" s="95"/>
      <c r="C36" s="97"/>
      <c r="D36" s="95"/>
      <c r="E36" s="95"/>
      <c r="F36" s="98"/>
      <c r="G36" s="189" t="s">
        <v>65</v>
      </c>
      <c r="H36" s="189"/>
      <c r="I36" s="100">
        <f>SUM(I35*18%)</f>
        <v>5384.69</v>
      </c>
    </row>
    <row r="37" spans="1:10" s="5" customFormat="1" ht="16.5">
      <c r="A37" s="95"/>
      <c r="B37" s="95"/>
      <c r="C37" s="97"/>
      <c r="D37" s="95"/>
      <c r="E37" s="95"/>
      <c r="F37" s="98"/>
      <c r="G37" s="190" t="s">
        <v>0</v>
      </c>
      <c r="H37" s="190"/>
      <c r="I37" s="100">
        <f>SUM(I35+I36)</f>
        <v>35299.65</v>
      </c>
      <c r="J37" s="113"/>
    </row>
    <row r="38" spans="1:11" s="5" customFormat="1" ht="16.5">
      <c r="A38" s="95"/>
      <c r="B38" s="95"/>
      <c r="C38" s="97"/>
      <c r="D38" s="95"/>
      <c r="E38" s="95"/>
      <c r="F38" s="98"/>
      <c r="G38" s="190" t="s">
        <v>5</v>
      </c>
      <c r="H38" s="190"/>
      <c r="I38" s="100">
        <f>I37*0.15</f>
        <v>5294.95</v>
      </c>
      <c r="J38" s="113"/>
      <c r="K38" s="113"/>
    </row>
    <row r="39" spans="1:10" s="5" customFormat="1" ht="16.5">
      <c r="A39" s="95"/>
      <c r="B39" s="95"/>
      <c r="C39" s="97"/>
      <c r="D39" s="95"/>
      <c r="E39" s="97"/>
      <c r="F39" s="98"/>
      <c r="G39" s="189" t="s">
        <v>66</v>
      </c>
      <c r="H39" s="189"/>
      <c r="I39" s="115">
        <v>55.81</v>
      </c>
      <c r="J39" s="113"/>
    </row>
    <row r="40" spans="1:11" s="8" customFormat="1" ht="16.5">
      <c r="A40" s="101"/>
      <c r="B40" s="95"/>
      <c r="C40" s="102"/>
      <c r="D40" s="103"/>
      <c r="E40" s="104"/>
      <c r="F40" s="98"/>
      <c r="G40" s="185" t="s">
        <v>0</v>
      </c>
      <c r="H40" s="186"/>
      <c r="I40" s="92">
        <f>I37+I38+I39</f>
        <v>40650.41</v>
      </c>
      <c r="J40" s="114"/>
      <c r="K40" s="114"/>
    </row>
    <row r="41" spans="1:11" s="8" customFormat="1" ht="16.5">
      <c r="A41" s="101"/>
      <c r="B41" s="95"/>
      <c r="C41" s="105"/>
      <c r="D41" s="184"/>
      <c r="E41" s="184"/>
      <c r="F41" s="98"/>
      <c r="G41" s="185" t="s">
        <v>29</v>
      </c>
      <c r="H41" s="186"/>
      <c r="I41" s="92">
        <f>SUM(I40*23%)</f>
        <v>9349.59</v>
      </c>
      <c r="K41" s="114"/>
    </row>
    <row r="42" spans="1:11" s="8" customFormat="1" ht="16.5">
      <c r="A42" s="101"/>
      <c r="B42" s="95"/>
      <c r="C42" s="102"/>
      <c r="D42" s="187"/>
      <c r="E42" s="187"/>
      <c r="F42" s="98"/>
      <c r="G42" s="185" t="s">
        <v>28</v>
      </c>
      <c r="H42" s="186"/>
      <c r="I42" s="92">
        <f>I40+I41</f>
        <v>50000</v>
      </c>
      <c r="J42" s="114"/>
      <c r="K42" s="114"/>
    </row>
    <row r="43" spans="1:9" s="3" customFormat="1" ht="16.5">
      <c r="A43" s="106"/>
      <c r="B43" s="97"/>
      <c r="C43" s="107"/>
      <c r="D43" s="108"/>
      <c r="E43" s="97"/>
      <c r="F43" s="98"/>
      <c r="G43" s="99"/>
      <c r="H43" s="99"/>
      <c r="I43" s="99"/>
    </row>
    <row r="44" spans="1:7" s="3" customFormat="1" ht="16.5">
      <c r="A44" s="106"/>
      <c r="B44" s="37"/>
      <c r="C44" s="172" t="s">
        <v>101</v>
      </c>
      <c r="D44" s="173"/>
      <c r="E44" s="67"/>
      <c r="F44" s="172" t="s">
        <v>102</v>
      </c>
      <c r="G44" s="174"/>
    </row>
    <row r="45" spans="1:7" s="3" customFormat="1" ht="16.5">
      <c r="A45" s="106"/>
      <c r="B45" s="67"/>
      <c r="C45" s="29" t="s">
        <v>94</v>
      </c>
      <c r="D45" s="173"/>
      <c r="E45" s="67"/>
      <c r="F45" s="174"/>
      <c r="G45" s="174"/>
    </row>
    <row r="46" spans="1:7" s="3" customFormat="1" ht="16.5">
      <c r="A46" s="106"/>
      <c r="B46" s="67"/>
      <c r="C46" s="29" t="s">
        <v>103</v>
      </c>
      <c r="D46" s="173"/>
      <c r="E46" s="67"/>
      <c r="F46" s="175" t="s">
        <v>98</v>
      </c>
      <c r="G46" s="174"/>
    </row>
    <row r="47" spans="1:7" s="3" customFormat="1" ht="16.5">
      <c r="A47" s="106"/>
      <c r="B47" s="67"/>
      <c r="C47" s="29" t="s">
        <v>95</v>
      </c>
      <c r="D47" s="173"/>
      <c r="E47" s="67"/>
      <c r="F47" s="172"/>
      <c r="G47" s="174"/>
    </row>
    <row r="48" spans="1:7" s="3" customFormat="1" ht="16.5">
      <c r="A48" s="106"/>
      <c r="B48" s="67"/>
      <c r="C48" s="29"/>
      <c r="D48" s="173"/>
      <c r="E48" s="67"/>
      <c r="F48" s="172"/>
      <c r="G48" s="174"/>
    </row>
    <row r="49" spans="1:7" s="3" customFormat="1" ht="16.5">
      <c r="A49" s="106"/>
      <c r="B49" s="67"/>
      <c r="C49" s="29"/>
      <c r="D49" s="173"/>
      <c r="E49" s="67"/>
      <c r="F49" s="172"/>
      <c r="G49" s="174"/>
    </row>
    <row r="50" spans="1:7" s="3" customFormat="1" ht="16.5">
      <c r="A50" s="106"/>
      <c r="B50" s="67"/>
      <c r="C50" s="29" t="s">
        <v>96</v>
      </c>
      <c r="D50" s="173"/>
      <c r="E50" s="67"/>
      <c r="F50" s="175" t="s">
        <v>97</v>
      </c>
      <c r="G50" s="174"/>
    </row>
    <row r="51" spans="1:7" s="3" customFormat="1" ht="16.5">
      <c r="A51" s="106"/>
      <c r="B51" s="67"/>
      <c r="C51" s="29" t="s">
        <v>99</v>
      </c>
      <c r="D51" s="173"/>
      <c r="E51" s="67"/>
      <c r="F51" s="172" t="s">
        <v>100</v>
      </c>
      <c r="G51" s="174"/>
    </row>
    <row r="52" spans="1:9" s="3" customFormat="1" ht="16.5">
      <c r="A52" s="106"/>
      <c r="B52" s="67"/>
      <c r="C52" s="176"/>
      <c r="D52" s="177"/>
      <c r="E52" s="174"/>
      <c r="F52" s="174"/>
      <c r="G52" s="174"/>
      <c r="H52" s="174"/>
      <c r="I52"/>
    </row>
    <row r="53" spans="1:9" s="3" customFormat="1" ht="16.5">
      <c r="A53" s="106"/>
      <c r="B53" s="97"/>
      <c r="C53" s="107"/>
      <c r="D53" s="108"/>
      <c r="E53" s="97"/>
      <c r="F53" s="98"/>
      <c r="G53" s="99"/>
      <c r="H53" s="99"/>
      <c r="I53" s="99"/>
    </row>
    <row r="54" spans="1:9" s="3" customFormat="1" ht="16.5">
      <c r="A54" s="106"/>
      <c r="B54" s="97"/>
      <c r="C54" s="107"/>
      <c r="D54" s="108"/>
      <c r="E54" s="97"/>
      <c r="F54" s="98"/>
      <c r="G54" s="99"/>
      <c r="H54" s="99"/>
      <c r="I54" s="99"/>
    </row>
    <row r="55" spans="1:9" s="3" customFormat="1" ht="16.5">
      <c r="A55" s="106"/>
      <c r="B55" s="97"/>
      <c r="C55" s="107"/>
      <c r="D55" s="108"/>
      <c r="E55" s="97"/>
      <c r="F55" s="98"/>
      <c r="G55" s="99"/>
      <c r="H55" s="99"/>
      <c r="I55" s="99"/>
    </row>
    <row r="56" spans="1:9" s="3" customFormat="1" ht="16.5">
      <c r="A56" s="106"/>
      <c r="B56" s="97"/>
      <c r="C56" s="107"/>
      <c r="D56" s="108"/>
      <c r="E56" s="97"/>
      <c r="F56" s="98"/>
      <c r="G56" s="99"/>
      <c r="H56" s="99"/>
      <c r="I56" s="99"/>
    </row>
    <row r="57" spans="1:9" s="3" customFormat="1" ht="16.5">
      <c r="A57" s="106"/>
      <c r="B57" s="97"/>
      <c r="E57" s="97"/>
      <c r="F57" s="98"/>
      <c r="G57" s="99"/>
      <c r="H57" s="99"/>
      <c r="I57" s="99"/>
    </row>
    <row r="58" spans="1:9" s="3" customFormat="1" ht="16.5">
      <c r="A58" s="106"/>
      <c r="B58" s="97"/>
      <c r="C58" s="107"/>
      <c r="D58" s="108"/>
      <c r="E58" s="97"/>
      <c r="F58" s="98"/>
      <c r="G58" s="99"/>
      <c r="H58" s="99"/>
      <c r="I58" s="99"/>
    </row>
    <row r="59" spans="1:9" s="3" customFormat="1" ht="16.5">
      <c r="A59" s="106"/>
      <c r="B59" s="97"/>
      <c r="C59" s="107"/>
      <c r="D59" s="108"/>
      <c r="E59" s="97"/>
      <c r="F59" s="98"/>
      <c r="G59" s="99"/>
      <c r="H59" s="99"/>
      <c r="I59" s="99"/>
    </row>
    <row r="60" spans="1:9" s="3" customFormat="1" ht="16.5">
      <c r="A60" s="106"/>
      <c r="B60" s="97"/>
      <c r="C60" s="107"/>
      <c r="D60" s="108"/>
      <c r="E60" s="97"/>
      <c r="F60" s="98"/>
      <c r="G60" s="99"/>
      <c r="H60" s="99"/>
      <c r="I60" s="99"/>
    </row>
    <row r="61" spans="1:9" s="3" customFormat="1" ht="16.5">
      <c r="A61" s="106"/>
      <c r="B61" s="97"/>
      <c r="C61" s="107"/>
      <c r="D61" s="108"/>
      <c r="E61" s="97"/>
      <c r="F61" s="98"/>
      <c r="G61" s="99"/>
      <c r="H61" s="99"/>
      <c r="I61" s="99"/>
    </row>
    <row r="62" spans="1:9" s="3" customFormat="1" ht="16.5">
      <c r="A62" s="106"/>
      <c r="B62" s="97"/>
      <c r="C62" s="107"/>
      <c r="D62" s="108"/>
      <c r="E62" s="97"/>
      <c r="F62" s="98"/>
      <c r="G62" s="99"/>
      <c r="H62" s="99"/>
      <c r="I62" s="99"/>
    </row>
    <row r="63" spans="1:9" s="3" customFormat="1" ht="16.5">
      <c r="A63" s="106"/>
      <c r="B63" s="97"/>
      <c r="C63" s="107"/>
      <c r="D63" s="108"/>
      <c r="E63" s="97"/>
      <c r="F63" s="98"/>
      <c r="G63" s="99"/>
      <c r="H63" s="99"/>
      <c r="I63" s="99"/>
    </row>
    <row r="64" spans="1:9" s="3" customFormat="1" ht="16.5">
      <c r="A64" s="106"/>
      <c r="B64" s="97"/>
      <c r="C64" s="107"/>
      <c r="D64" s="108"/>
      <c r="E64" s="97"/>
      <c r="F64" s="98"/>
      <c r="G64" s="99"/>
      <c r="H64" s="99"/>
      <c r="I64" s="99"/>
    </row>
    <row r="65" spans="1:9" s="3" customFormat="1" ht="16.5">
      <c r="A65" s="106"/>
      <c r="B65" s="97"/>
      <c r="C65" s="107"/>
      <c r="D65" s="108"/>
      <c r="E65" s="97"/>
      <c r="F65" s="98"/>
      <c r="G65" s="99"/>
      <c r="H65" s="99"/>
      <c r="I65" s="99"/>
    </row>
    <row r="66" spans="1:9" s="3" customFormat="1" ht="16.5">
      <c r="A66" s="106"/>
      <c r="B66" s="97"/>
      <c r="C66" s="107"/>
      <c r="D66" s="108"/>
      <c r="E66" s="97"/>
      <c r="F66" s="98"/>
      <c r="G66" s="99"/>
      <c r="H66" s="99"/>
      <c r="I66" s="99"/>
    </row>
    <row r="67" spans="1:9" s="3" customFormat="1" ht="16.5">
      <c r="A67" s="106"/>
      <c r="B67" s="97"/>
      <c r="C67" s="107"/>
      <c r="D67" s="108"/>
      <c r="E67" s="97"/>
      <c r="F67" s="98"/>
      <c r="G67" s="99"/>
      <c r="H67" s="99"/>
      <c r="I67" s="99"/>
    </row>
    <row r="68" spans="1:9" s="3" customFormat="1" ht="16.5">
      <c r="A68" s="106"/>
      <c r="B68" s="97"/>
      <c r="C68" s="107"/>
      <c r="D68" s="108"/>
      <c r="E68" s="97"/>
      <c r="F68" s="98"/>
      <c r="G68" s="99"/>
      <c r="H68" s="99"/>
      <c r="I68" s="99"/>
    </row>
    <row r="69" spans="1:9" s="3" customFormat="1" ht="16.5">
      <c r="A69" s="106"/>
      <c r="B69" s="97"/>
      <c r="C69" s="107"/>
      <c r="D69" s="108"/>
      <c r="E69" s="97"/>
      <c r="F69" s="98"/>
      <c r="G69" s="99"/>
      <c r="H69" s="99"/>
      <c r="I69" s="99"/>
    </row>
    <row r="70" spans="1:9" s="3" customFormat="1" ht="16.5">
      <c r="A70" s="106"/>
      <c r="B70" s="97"/>
      <c r="C70" s="107"/>
      <c r="D70" s="108"/>
      <c r="E70" s="97"/>
      <c r="F70" s="98"/>
      <c r="G70" s="99"/>
      <c r="H70" s="99"/>
      <c r="I70" s="99"/>
    </row>
    <row r="71" spans="1:9" s="3" customFormat="1" ht="16.5">
      <c r="A71" s="106"/>
      <c r="B71" s="97"/>
      <c r="C71" s="107"/>
      <c r="D71" s="108"/>
      <c r="E71" s="97"/>
      <c r="F71" s="98"/>
      <c r="G71" s="99"/>
      <c r="H71" s="99"/>
      <c r="I71" s="99"/>
    </row>
    <row r="72" spans="1:9" s="3" customFormat="1" ht="16.5">
      <c r="A72" s="106"/>
      <c r="B72" s="97"/>
      <c r="C72" s="107"/>
      <c r="D72" s="108"/>
      <c r="E72" s="97"/>
      <c r="F72" s="98"/>
      <c r="G72" s="99"/>
      <c r="H72" s="99"/>
      <c r="I72" s="99"/>
    </row>
    <row r="73" spans="1:9" s="3" customFormat="1" ht="16.5">
      <c r="A73" s="106"/>
      <c r="B73" s="97"/>
      <c r="C73" s="107"/>
      <c r="D73" s="108"/>
      <c r="E73" s="97"/>
      <c r="F73" s="98"/>
      <c r="G73" s="99"/>
      <c r="H73" s="99"/>
      <c r="I73" s="99"/>
    </row>
    <row r="74" spans="1:9" s="3" customFormat="1" ht="16.5">
      <c r="A74" s="106"/>
      <c r="B74" s="97"/>
      <c r="C74" s="107"/>
      <c r="D74" s="108"/>
      <c r="E74" s="97"/>
      <c r="F74" s="98"/>
      <c r="G74" s="99"/>
      <c r="H74" s="99"/>
      <c r="I74" s="99"/>
    </row>
    <row r="75" spans="1:9" s="3" customFormat="1" ht="16.5">
      <c r="A75" s="106"/>
      <c r="B75" s="97"/>
      <c r="C75" s="107"/>
      <c r="D75" s="108"/>
      <c r="E75" s="97"/>
      <c r="F75" s="98"/>
      <c r="G75" s="99"/>
      <c r="H75" s="99"/>
      <c r="I75" s="99"/>
    </row>
    <row r="76" spans="1:9" s="3" customFormat="1" ht="16.5">
      <c r="A76" s="106"/>
      <c r="B76" s="97"/>
      <c r="C76" s="107"/>
      <c r="D76" s="108"/>
      <c r="E76" s="97"/>
      <c r="F76" s="98"/>
      <c r="G76" s="99"/>
      <c r="H76" s="99"/>
      <c r="I76" s="99"/>
    </row>
    <row r="77" spans="1:9" s="3" customFormat="1" ht="16.5">
      <c r="A77" s="106"/>
      <c r="B77" s="97"/>
      <c r="C77" s="107"/>
      <c r="D77" s="108"/>
      <c r="E77" s="97"/>
      <c r="F77" s="98"/>
      <c r="G77" s="99"/>
      <c r="H77" s="99"/>
      <c r="I77" s="99"/>
    </row>
    <row r="78" spans="1:9" s="3" customFormat="1" ht="16.5">
      <c r="A78" s="106"/>
      <c r="B78" s="97"/>
      <c r="C78" s="107"/>
      <c r="D78" s="108"/>
      <c r="E78" s="97"/>
      <c r="F78" s="98"/>
      <c r="G78" s="99"/>
      <c r="H78" s="99"/>
      <c r="I78" s="99"/>
    </row>
    <row r="79" spans="1:9" s="3" customFormat="1" ht="16.5">
      <c r="A79" s="106"/>
      <c r="B79" s="97"/>
      <c r="C79" s="107"/>
      <c r="D79" s="108"/>
      <c r="E79" s="97"/>
      <c r="F79" s="98"/>
      <c r="G79" s="99"/>
      <c r="H79" s="99"/>
      <c r="I79" s="99"/>
    </row>
    <row r="80" spans="1:9" s="3" customFormat="1" ht="16.5">
      <c r="A80" s="106"/>
      <c r="B80" s="97"/>
      <c r="C80" s="107"/>
      <c r="D80" s="108"/>
      <c r="E80" s="97"/>
      <c r="F80" s="98"/>
      <c r="G80" s="99"/>
      <c r="H80" s="99"/>
      <c r="I80" s="99"/>
    </row>
    <row r="81" spans="1:9" s="3" customFormat="1" ht="16.5">
      <c r="A81" s="106"/>
      <c r="B81" s="97"/>
      <c r="C81" s="107"/>
      <c r="D81" s="108"/>
      <c r="E81" s="97"/>
      <c r="F81" s="98"/>
      <c r="G81" s="99"/>
      <c r="H81" s="99"/>
      <c r="I81" s="99"/>
    </row>
    <row r="82" spans="1:9" s="3" customFormat="1" ht="16.5">
      <c r="A82" s="106"/>
      <c r="B82" s="97"/>
      <c r="C82" s="107"/>
      <c r="D82" s="108"/>
      <c r="E82" s="97"/>
      <c r="F82" s="98"/>
      <c r="G82" s="99"/>
      <c r="H82" s="99"/>
      <c r="I82" s="99"/>
    </row>
    <row r="83" spans="1:9" s="3" customFormat="1" ht="16.5">
      <c r="A83" s="106"/>
      <c r="B83" s="97"/>
      <c r="C83" s="107"/>
      <c r="D83" s="108"/>
      <c r="E83" s="97"/>
      <c r="F83" s="98"/>
      <c r="G83" s="99"/>
      <c r="H83" s="99"/>
      <c r="I83" s="99"/>
    </row>
    <row r="84" spans="1:9" s="3" customFormat="1" ht="16.5">
      <c r="A84" s="106"/>
      <c r="B84" s="97"/>
      <c r="C84" s="107"/>
      <c r="D84" s="108"/>
      <c r="E84" s="97"/>
      <c r="F84" s="98"/>
      <c r="G84" s="99"/>
      <c r="H84" s="99"/>
      <c r="I84" s="99"/>
    </row>
    <row r="85" spans="1:9" s="3" customFormat="1" ht="16.5">
      <c r="A85" s="106"/>
      <c r="B85" s="97"/>
      <c r="C85" s="107"/>
      <c r="D85" s="108"/>
      <c r="E85" s="97"/>
      <c r="F85" s="98"/>
      <c r="G85" s="99"/>
      <c r="H85" s="99"/>
      <c r="I85" s="99"/>
    </row>
    <row r="86" spans="1:9" s="3" customFormat="1" ht="16.5">
      <c r="A86" s="106"/>
      <c r="B86" s="97"/>
      <c r="C86" s="107"/>
      <c r="D86" s="108"/>
      <c r="E86" s="97"/>
      <c r="F86" s="98"/>
      <c r="G86" s="99"/>
      <c r="H86" s="99"/>
      <c r="I86" s="99"/>
    </row>
    <row r="87" spans="1:9" s="3" customFormat="1" ht="16.5">
      <c r="A87" s="106"/>
      <c r="B87" s="97"/>
      <c r="C87" s="107"/>
      <c r="D87" s="108"/>
      <c r="E87" s="97"/>
      <c r="F87" s="98"/>
      <c r="G87" s="99"/>
      <c r="H87" s="99"/>
      <c r="I87" s="99"/>
    </row>
    <row r="88" spans="1:9" s="3" customFormat="1" ht="16.5">
      <c r="A88" s="106"/>
      <c r="B88" s="97"/>
      <c r="C88" s="107"/>
      <c r="D88" s="108"/>
      <c r="E88" s="97"/>
      <c r="F88" s="98"/>
      <c r="G88" s="99"/>
      <c r="H88" s="99"/>
      <c r="I88" s="99"/>
    </row>
    <row r="89" spans="1:9" s="3" customFormat="1" ht="16.5">
      <c r="A89" s="106"/>
      <c r="B89" s="97"/>
      <c r="C89" s="107"/>
      <c r="D89" s="108"/>
      <c r="E89" s="97"/>
      <c r="F89" s="98"/>
      <c r="G89" s="99"/>
      <c r="H89" s="99"/>
      <c r="I89" s="99"/>
    </row>
    <row r="90" spans="1:9" s="3" customFormat="1" ht="16.5">
      <c r="A90" s="106"/>
      <c r="B90" s="97"/>
      <c r="C90" s="107"/>
      <c r="D90" s="108"/>
      <c r="E90" s="97"/>
      <c r="F90" s="98"/>
      <c r="G90" s="99"/>
      <c r="H90" s="99"/>
      <c r="I90" s="99"/>
    </row>
    <row r="91" spans="1:9" s="3" customFormat="1" ht="16.5">
      <c r="A91" s="106"/>
      <c r="B91" s="97"/>
      <c r="C91" s="107"/>
      <c r="D91" s="108"/>
      <c r="E91" s="97"/>
      <c r="F91" s="98"/>
      <c r="G91" s="99"/>
      <c r="H91" s="99"/>
      <c r="I91" s="99"/>
    </row>
    <row r="92" spans="1:9" s="3" customFormat="1" ht="16.5">
      <c r="A92" s="106"/>
      <c r="B92" s="97"/>
      <c r="C92" s="107"/>
      <c r="D92" s="108"/>
      <c r="E92" s="97"/>
      <c r="F92" s="98"/>
      <c r="G92" s="99"/>
      <c r="H92" s="99"/>
      <c r="I92" s="99"/>
    </row>
    <row r="93" spans="1:9" s="3" customFormat="1" ht="16.5">
      <c r="A93" s="106"/>
      <c r="B93" s="97"/>
      <c r="C93" s="107"/>
      <c r="D93" s="108"/>
      <c r="E93" s="97"/>
      <c r="F93" s="98"/>
      <c r="G93" s="99"/>
      <c r="H93" s="99"/>
      <c r="I93" s="99"/>
    </row>
    <row r="94" spans="1:9" s="3" customFormat="1" ht="16.5">
      <c r="A94" s="106"/>
      <c r="B94" s="97"/>
      <c r="C94" s="107"/>
      <c r="D94" s="108"/>
      <c r="E94" s="97"/>
      <c r="F94" s="98"/>
      <c r="G94" s="99"/>
      <c r="H94" s="99"/>
      <c r="I94" s="99"/>
    </row>
    <row r="95" spans="1:9" s="3" customFormat="1" ht="16.5">
      <c r="A95" s="106"/>
      <c r="B95" s="97"/>
      <c r="C95" s="107"/>
      <c r="D95" s="108"/>
      <c r="E95" s="97"/>
      <c r="F95" s="98"/>
      <c r="G95" s="99"/>
      <c r="H95" s="99"/>
      <c r="I95" s="99"/>
    </row>
    <row r="96" spans="1:9" s="3" customFormat="1" ht="16.5">
      <c r="A96" s="106"/>
      <c r="B96" s="97"/>
      <c r="C96" s="107"/>
      <c r="D96" s="108"/>
      <c r="E96" s="97"/>
      <c r="F96" s="98"/>
      <c r="G96" s="99"/>
      <c r="H96" s="99"/>
      <c r="I96" s="99"/>
    </row>
    <row r="97" spans="1:9" s="3" customFormat="1" ht="16.5">
      <c r="A97" s="106"/>
      <c r="B97" s="97"/>
      <c r="C97" s="107"/>
      <c r="D97" s="108"/>
      <c r="E97" s="97"/>
      <c r="F97" s="98"/>
      <c r="G97" s="99"/>
      <c r="H97" s="99"/>
      <c r="I97" s="99"/>
    </row>
    <row r="98" spans="1:9" s="3" customFormat="1" ht="16.5">
      <c r="A98" s="106"/>
      <c r="B98" s="97"/>
      <c r="C98" s="107"/>
      <c r="D98" s="108"/>
      <c r="E98" s="97"/>
      <c r="F98" s="98"/>
      <c r="G98" s="99"/>
      <c r="H98" s="99"/>
      <c r="I98" s="99"/>
    </row>
    <row r="99" spans="1:9" s="3" customFormat="1" ht="16.5">
      <c r="A99" s="106"/>
      <c r="B99" s="97"/>
      <c r="C99" s="107"/>
      <c r="D99" s="108"/>
      <c r="E99" s="97"/>
      <c r="F99" s="98"/>
      <c r="G99" s="99"/>
      <c r="H99" s="99"/>
      <c r="I99" s="99"/>
    </row>
    <row r="100" spans="1:9" s="3" customFormat="1" ht="16.5">
      <c r="A100" s="106"/>
      <c r="B100" s="97"/>
      <c r="C100" s="107"/>
      <c r="D100" s="108"/>
      <c r="E100" s="97"/>
      <c r="F100" s="98"/>
      <c r="G100" s="99"/>
      <c r="H100" s="99"/>
      <c r="I100" s="99"/>
    </row>
    <row r="101" spans="1:9" s="3" customFormat="1" ht="16.5">
      <c r="A101" s="106"/>
      <c r="B101" s="97"/>
      <c r="C101" s="107"/>
      <c r="D101" s="108"/>
      <c r="E101" s="97"/>
      <c r="F101" s="98"/>
      <c r="G101" s="99"/>
      <c r="H101" s="99"/>
      <c r="I101" s="99"/>
    </row>
    <row r="102" spans="1:9" s="3" customFormat="1" ht="16.5">
      <c r="A102" s="106"/>
      <c r="B102" s="97"/>
      <c r="C102" s="107"/>
      <c r="D102" s="108"/>
      <c r="E102" s="97"/>
      <c r="F102" s="98"/>
      <c r="G102" s="99"/>
      <c r="H102" s="99"/>
      <c r="I102" s="99"/>
    </row>
    <row r="103" spans="1:9" s="3" customFormat="1" ht="16.5">
      <c r="A103" s="106"/>
      <c r="B103" s="97"/>
      <c r="C103" s="107"/>
      <c r="D103" s="108"/>
      <c r="E103" s="97"/>
      <c r="F103" s="98"/>
      <c r="G103" s="99"/>
      <c r="H103" s="99"/>
      <c r="I103" s="99"/>
    </row>
    <row r="104" spans="1:9" s="3" customFormat="1" ht="16.5">
      <c r="A104" s="106"/>
      <c r="B104" s="97"/>
      <c r="C104" s="107"/>
      <c r="D104" s="108"/>
      <c r="E104" s="97"/>
      <c r="F104" s="98"/>
      <c r="G104" s="99"/>
      <c r="H104" s="99"/>
      <c r="I104" s="99"/>
    </row>
    <row r="105" spans="1:9" s="3" customFormat="1" ht="16.5">
      <c r="A105" s="106"/>
      <c r="B105" s="97"/>
      <c r="C105" s="107"/>
      <c r="D105" s="108"/>
      <c r="E105" s="97"/>
      <c r="F105" s="98"/>
      <c r="G105" s="99"/>
      <c r="H105" s="99"/>
      <c r="I105" s="99"/>
    </row>
    <row r="106" spans="1:9" s="3" customFormat="1" ht="16.5">
      <c r="A106" s="106"/>
      <c r="B106" s="97"/>
      <c r="C106" s="107"/>
      <c r="D106" s="108"/>
      <c r="E106" s="97"/>
      <c r="F106" s="98"/>
      <c r="G106" s="99"/>
      <c r="H106" s="99"/>
      <c r="I106" s="99"/>
    </row>
    <row r="107" spans="1:9" s="3" customFormat="1" ht="16.5">
      <c r="A107" s="106"/>
      <c r="B107" s="97"/>
      <c r="C107" s="107"/>
      <c r="D107" s="108"/>
      <c r="E107" s="97"/>
      <c r="F107" s="98"/>
      <c r="G107" s="99"/>
      <c r="H107" s="99"/>
      <c r="I107" s="99"/>
    </row>
    <row r="108" spans="1:9" s="3" customFormat="1" ht="16.5">
      <c r="A108" s="106"/>
      <c r="B108" s="97"/>
      <c r="C108" s="107"/>
      <c r="D108" s="108"/>
      <c r="E108" s="97"/>
      <c r="F108" s="98"/>
      <c r="G108" s="99"/>
      <c r="H108" s="99"/>
      <c r="I108" s="99"/>
    </row>
    <row r="109" spans="1:9" s="3" customFormat="1" ht="16.5">
      <c r="A109" s="106"/>
      <c r="B109" s="97"/>
      <c r="C109" s="107"/>
      <c r="D109" s="108"/>
      <c r="E109" s="97"/>
      <c r="F109" s="98"/>
      <c r="G109" s="99"/>
      <c r="H109" s="99"/>
      <c r="I109" s="99"/>
    </row>
    <row r="110" spans="1:9" s="3" customFormat="1" ht="16.5">
      <c r="A110" s="106"/>
      <c r="B110" s="97"/>
      <c r="C110" s="107"/>
      <c r="D110" s="108"/>
      <c r="E110" s="97"/>
      <c r="F110" s="98"/>
      <c r="G110" s="99"/>
      <c r="H110" s="99"/>
      <c r="I110" s="99"/>
    </row>
    <row r="111" spans="1:9" s="3" customFormat="1" ht="16.5">
      <c r="A111" s="106"/>
      <c r="B111" s="97"/>
      <c r="C111" s="107"/>
      <c r="D111" s="108"/>
      <c r="E111" s="97"/>
      <c r="F111" s="98"/>
      <c r="G111" s="99"/>
      <c r="H111" s="99"/>
      <c r="I111" s="99"/>
    </row>
    <row r="112" spans="1:9" s="3" customFormat="1" ht="16.5">
      <c r="A112" s="106"/>
      <c r="B112" s="97"/>
      <c r="C112" s="107"/>
      <c r="D112" s="108"/>
      <c r="E112" s="97"/>
      <c r="F112" s="98"/>
      <c r="G112" s="99"/>
      <c r="H112" s="99"/>
      <c r="I112" s="99"/>
    </row>
    <row r="113" spans="1:9" s="3" customFormat="1" ht="16.5">
      <c r="A113" s="106"/>
      <c r="B113" s="97"/>
      <c r="C113" s="107"/>
      <c r="D113" s="108"/>
      <c r="E113" s="97"/>
      <c r="F113" s="98"/>
      <c r="G113" s="99"/>
      <c r="H113" s="99"/>
      <c r="I113" s="99"/>
    </row>
    <row r="114" spans="1:9" s="3" customFormat="1" ht="16.5">
      <c r="A114" s="106"/>
      <c r="B114" s="97"/>
      <c r="C114" s="107"/>
      <c r="D114" s="108"/>
      <c r="E114" s="97"/>
      <c r="F114" s="98"/>
      <c r="G114" s="99"/>
      <c r="H114" s="99"/>
      <c r="I114" s="99"/>
    </row>
    <row r="115" spans="1:9" s="3" customFormat="1" ht="16.5">
      <c r="A115" s="106"/>
      <c r="B115" s="97"/>
      <c r="C115" s="107"/>
      <c r="D115" s="108"/>
      <c r="E115" s="97"/>
      <c r="F115" s="98"/>
      <c r="G115" s="99"/>
      <c r="H115" s="99"/>
      <c r="I115" s="99"/>
    </row>
    <row r="116" spans="1:9" s="3" customFormat="1" ht="16.5">
      <c r="A116" s="106"/>
      <c r="B116" s="97"/>
      <c r="C116" s="107"/>
      <c r="D116" s="108"/>
      <c r="E116" s="97"/>
      <c r="F116" s="98"/>
      <c r="G116" s="99"/>
      <c r="H116" s="99"/>
      <c r="I116" s="99"/>
    </row>
    <row r="117" spans="1:9" s="3" customFormat="1" ht="16.5">
      <c r="A117" s="106"/>
      <c r="B117" s="97"/>
      <c r="C117" s="107"/>
      <c r="D117" s="108"/>
      <c r="E117" s="97"/>
      <c r="F117" s="98"/>
      <c r="G117" s="99"/>
      <c r="H117" s="99"/>
      <c r="I117" s="99"/>
    </row>
    <row r="118" spans="1:9" s="3" customFormat="1" ht="16.5">
      <c r="A118" s="106"/>
      <c r="B118" s="97"/>
      <c r="C118" s="107"/>
      <c r="D118" s="108"/>
      <c r="E118" s="97"/>
      <c r="F118" s="98"/>
      <c r="G118" s="99"/>
      <c r="H118" s="99"/>
      <c r="I118" s="99"/>
    </row>
    <row r="119" spans="1:9" s="3" customFormat="1" ht="16.5">
      <c r="A119" s="106"/>
      <c r="B119" s="97"/>
      <c r="C119" s="107"/>
      <c r="D119" s="108"/>
      <c r="E119" s="97"/>
      <c r="F119" s="98"/>
      <c r="G119" s="99"/>
      <c r="H119" s="99"/>
      <c r="I119" s="99"/>
    </row>
    <row r="120" spans="1:9" s="3" customFormat="1" ht="16.5">
      <c r="A120" s="106"/>
      <c r="B120" s="97"/>
      <c r="C120" s="107"/>
      <c r="D120" s="108"/>
      <c r="E120" s="97"/>
      <c r="F120" s="98"/>
      <c r="G120" s="99"/>
      <c r="H120" s="99"/>
      <c r="I120" s="99"/>
    </row>
    <row r="121" spans="1:9" s="3" customFormat="1" ht="16.5">
      <c r="A121" s="106"/>
      <c r="B121" s="97"/>
      <c r="C121" s="107"/>
      <c r="D121" s="108"/>
      <c r="E121" s="97"/>
      <c r="F121" s="98"/>
      <c r="G121" s="99"/>
      <c r="H121" s="99"/>
      <c r="I121" s="99"/>
    </row>
    <row r="122" spans="1:9" s="3" customFormat="1" ht="16.5">
      <c r="A122" s="106"/>
      <c r="B122" s="97"/>
      <c r="C122" s="107"/>
      <c r="D122" s="108"/>
      <c r="E122" s="97"/>
      <c r="F122" s="98"/>
      <c r="G122" s="99"/>
      <c r="H122" s="99"/>
      <c r="I122" s="99"/>
    </row>
    <row r="123" spans="1:9" s="3" customFormat="1" ht="16.5">
      <c r="A123" s="106"/>
      <c r="B123" s="97"/>
      <c r="C123" s="107"/>
      <c r="D123" s="108"/>
      <c r="E123" s="97"/>
      <c r="F123" s="98"/>
      <c r="G123" s="99"/>
      <c r="H123" s="99"/>
      <c r="I123" s="99"/>
    </row>
    <row r="124" spans="1:9" s="3" customFormat="1" ht="16.5">
      <c r="A124" s="106"/>
      <c r="B124" s="97"/>
      <c r="C124" s="107"/>
      <c r="D124" s="108"/>
      <c r="E124" s="97"/>
      <c r="F124" s="98"/>
      <c r="G124" s="99"/>
      <c r="H124" s="99"/>
      <c r="I124" s="99"/>
    </row>
    <row r="125" spans="1:9" s="3" customFormat="1" ht="16.5">
      <c r="A125" s="106"/>
      <c r="B125" s="97"/>
      <c r="C125" s="107"/>
      <c r="D125" s="108"/>
      <c r="E125" s="97"/>
      <c r="F125" s="98"/>
      <c r="G125" s="99"/>
      <c r="H125" s="99"/>
      <c r="I125" s="99"/>
    </row>
    <row r="126" spans="1:9" s="3" customFormat="1" ht="16.5">
      <c r="A126" s="106"/>
      <c r="B126" s="97"/>
      <c r="C126" s="107"/>
      <c r="D126" s="108"/>
      <c r="E126" s="97"/>
      <c r="F126" s="98"/>
      <c r="G126" s="99"/>
      <c r="H126" s="99"/>
      <c r="I126" s="99"/>
    </row>
    <row r="127" spans="1:9" s="3" customFormat="1" ht="16.5">
      <c r="A127" s="106"/>
      <c r="B127" s="97"/>
      <c r="C127" s="107"/>
      <c r="D127" s="108"/>
      <c r="E127" s="97"/>
      <c r="F127" s="98"/>
      <c r="G127" s="99"/>
      <c r="H127" s="99"/>
      <c r="I127" s="99"/>
    </row>
    <row r="128" spans="1:9" s="3" customFormat="1" ht="16.5">
      <c r="A128" s="106"/>
      <c r="B128" s="97"/>
      <c r="C128" s="107"/>
      <c r="D128" s="108"/>
      <c r="E128" s="97"/>
      <c r="F128" s="98"/>
      <c r="G128" s="99"/>
      <c r="H128" s="99"/>
      <c r="I128" s="99"/>
    </row>
    <row r="129" spans="1:9" s="3" customFormat="1" ht="16.5">
      <c r="A129" s="106"/>
      <c r="B129" s="97"/>
      <c r="C129" s="107"/>
      <c r="D129" s="108"/>
      <c r="E129" s="97"/>
      <c r="F129" s="98"/>
      <c r="G129" s="99"/>
      <c r="H129" s="99"/>
      <c r="I129" s="99"/>
    </row>
    <row r="130" spans="1:9" s="3" customFormat="1" ht="16.5">
      <c r="A130" s="106"/>
      <c r="B130" s="97"/>
      <c r="C130" s="107"/>
      <c r="D130" s="108"/>
      <c r="E130" s="97"/>
      <c r="F130" s="98"/>
      <c r="G130" s="99"/>
      <c r="H130" s="99"/>
      <c r="I130" s="99"/>
    </row>
    <row r="131" spans="1:9" s="3" customFormat="1" ht="16.5">
      <c r="A131" s="106"/>
      <c r="B131" s="97"/>
      <c r="C131" s="107"/>
      <c r="D131" s="108"/>
      <c r="E131" s="97"/>
      <c r="F131" s="98"/>
      <c r="G131" s="99"/>
      <c r="H131" s="99"/>
      <c r="I131" s="99"/>
    </row>
    <row r="132" spans="1:9" s="3" customFormat="1" ht="16.5">
      <c r="A132" s="106"/>
      <c r="B132" s="97"/>
      <c r="C132" s="107"/>
      <c r="D132" s="108"/>
      <c r="E132" s="97"/>
      <c r="F132" s="98"/>
      <c r="G132" s="99"/>
      <c r="H132" s="99"/>
      <c r="I132" s="99"/>
    </row>
    <row r="133" spans="1:9" s="3" customFormat="1" ht="16.5">
      <c r="A133" s="106"/>
      <c r="B133" s="97"/>
      <c r="C133" s="107"/>
      <c r="D133" s="108"/>
      <c r="E133" s="97"/>
      <c r="F133" s="98"/>
      <c r="G133" s="99"/>
      <c r="H133" s="99"/>
      <c r="I133" s="99"/>
    </row>
    <row r="134" spans="1:9" s="3" customFormat="1" ht="16.5">
      <c r="A134" s="106"/>
      <c r="B134" s="97"/>
      <c r="C134" s="107"/>
      <c r="D134" s="108"/>
      <c r="E134" s="97"/>
      <c r="F134" s="98"/>
      <c r="G134" s="99"/>
      <c r="H134" s="99"/>
      <c r="I134" s="99"/>
    </row>
    <row r="135" spans="1:9" s="3" customFormat="1" ht="16.5">
      <c r="A135" s="106"/>
      <c r="B135" s="97"/>
      <c r="C135" s="107"/>
      <c r="D135" s="108"/>
      <c r="E135" s="97"/>
      <c r="F135" s="98"/>
      <c r="G135" s="99"/>
      <c r="H135" s="99"/>
      <c r="I135" s="99"/>
    </row>
    <row r="136" spans="1:9" s="3" customFormat="1" ht="16.5">
      <c r="A136" s="106"/>
      <c r="B136" s="97"/>
      <c r="C136" s="107"/>
      <c r="D136" s="108"/>
      <c r="E136" s="97"/>
      <c r="F136" s="98"/>
      <c r="G136" s="99"/>
      <c r="H136" s="99"/>
      <c r="I136" s="99"/>
    </row>
    <row r="137" spans="1:9" s="3" customFormat="1" ht="16.5">
      <c r="A137" s="106"/>
      <c r="B137" s="97"/>
      <c r="C137" s="107"/>
      <c r="D137" s="108"/>
      <c r="E137" s="97"/>
      <c r="F137" s="98"/>
      <c r="G137" s="99"/>
      <c r="H137" s="99"/>
      <c r="I137" s="99"/>
    </row>
    <row r="138" spans="1:9" s="3" customFormat="1" ht="16.5">
      <c r="A138" s="106"/>
      <c r="B138" s="97"/>
      <c r="C138" s="107"/>
      <c r="D138" s="108"/>
      <c r="E138" s="97"/>
      <c r="F138" s="98"/>
      <c r="G138" s="99"/>
      <c r="H138" s="99"/>
      <c r="I138" s="99"/>
    </row>
    <row r="139" spans="1:9" s="3" customFormat="1" ht="16.5">
      <c r="A139" s="106"/>
      <c r="B139" s="97"/>
      <c r="C139" s="107"/>
      <c r="D139" s="108"/>
      <c r="E139" s="97"/>
      <c r="F139" s="98"/>
      <c r="G139" s="99"/>
      <c r="H139" s="99"/>
      <c r="I139" s="99"/>
    </row>
    <row r="140" spans="1:9" s="3" customFormat="1" ht="16.5">
      <c r="A140" s="106"/>
      <c r="B140" s="97"/>
      <c r="C140" s="107"/>
      <c r="D140" s="108"/>
      <c r="E140" s="97"/>
      <c r="F140" s="98"/>
      <c r="G140" s="99"/>
      <c r="H140" s="99"/>
      <c r="I140" s="99"/>
    </row>
    <row r="141" spans="1:9" s="3" customFormat="1" ht="16.5">
      <c r="A141" s="106"/>
      <c r="B141" s="97"/>
      <c r="C141" s="107"/>
      <c r="D141" s="108"/>
      <c r="E141" s="97"/>
      <c r="F141" s="98"/>
      <c r="G141" s="99"/>
      <c r="H141" s="99"/>
      <c r="I141" s="99"/>
    </row>
    <row r="142" spans="1:9" s="3" customFormat="1" ht="16.5">
      <c r="A142" s="106"/>
      <c r="B142" s="97"/>
      <c r="C142" s="107"/>
      <c r="D142" s="108"/>
      <c r="E142" s="97"/>
      <c r="F142" s="98"/>
      <c r="G142" s="99"/>
      <c r="H142" s="99"/>
      <c r="I142" s="99"/>
    </row>
    <row r="143" spans="1:9" s="3" customFormat="1" ht="16.5">
      <c r="A143" s="106"/>
      <c r="B143" s="97"/>
      <c r="C143" s="107"/>
      <c r="D143" s="108"/>
      <c r="E143" s="97"/>
      <c r="F143" s="98"/>
      <c r="G143" s="99"/>
      <c r="H143" s="99"/>
      <c r="I143" s="99"/>
    </row>
    <row r="144" spans="1:9" s="3" customFormat="1" ht="16.5">
      <c r="A144" s="106"/>
      <c r="B144" s="97"/>
      <c r="C144" s="107"/>
      <c r="D144" s="108"/>
      <c r="E144" s="97"/>
      <c r="F144" s="98"/>
      <c r="G144" s="99"/>
      <c r="H144" s="99"/>
      <c r="I144" s="99"/>
    </row>
    <row r="145" spans="1:9" s="3" customFormat="1" ht="16.5">
      <c r="A145" s="106"/>
      <c r="B145" s="97"/>
      <c r="C145" s="107"/>
      <c r="D145" s="108"/>
      <c r="E145" s="97"/>
      <c r="F145" s="98"/>
      <c r="G145" s="99"/>
      <c r="H145" s="99"/>
      <c r="I145" s="99"/>
    </row>
    <row r="146" spans="1:9" s="3" customFormat="1" ht="16.5">
      <c r="A146" s="106"/>
      <c r="B146" s="97"/>
      <c r="C146" s="107"/>
      <c r="D146" s="108"/>
      <c r="E146" s="97"/>
      <c r="F146" s="98"/>
      <c r="G146" s="99"/>
      <c r="H146" s="99"/>
      <c r="I146" s="99"/>
    </row>
    <row r="147" spans="1:9" s="3" customFormat="1" ht="16.5">
      <c r="A147" s="106"/>
      <c r="B147" s="97"/>
      <c r="C147" s="107"/>
      <c r="D147" s="108"/>
      <c r="E147" s="97"/>
      <c r="F147" s="98"/>
      <c r="G147" s="99"/>
      <c r="H147" s="99"/>
      <c r="I147" s="99"/>
    </row>
    <row r="148" spans="1:9" s="3" customFormat="1" ht="16.5">
      <c r="A148" s="106"/>
      <c r="B148" s="97"/>
      <c r="C148" s="107"/>
      <c r="D148" s="108"/>
      <c r="E148" s="97"/>
      <c r="F148" s="98"/>
      <c r="G148" s="99"/>
      <c r="H148" s="99"/>
      <c r="I148" s="99"/>
    </row>
    <row r="149" spans="1:9" s="3" customFormat="1" ht="16.5">
      <c r="A149" s="106"/>
      <c r="B149" s="97"/>
      <c r="C149" s="107"/>
      <c r="D149" s="108"/>
      <c r="E149" s="97"/>
      <c r="F149" s="98"/>
      <c r="G149" s="99"/>
      <c r="H149" s="99"/>
      <c r="I149" s="99"/>
    </row>
    <row r="150" spans="1:9" s="3" customFormat="1" ht="16.5">
      <c r="A150" s="106"/>
      <c r="B150" s="97"/>
      <c r="C150" s="107"/>
      <c r="D150" s="108"/>
      <c r="E150" s="97"/>
      <c r="F150" s="98"/>
      <c r="G150" s="99"/>
      <c r="H150" s="99"/>
      <c r="I150" s="99"/>
    </row>
    <row r="151" spans="1:9" s="3" customFormat="1" ht="16.5">
      <c r="A151" s="106"/>
      <c r="B151" s="97"/>
      <c r="C151" s="107"/>
      <c r="D151" s="108"/>
      <c r="E151" s="97"/>
      <c r="F151" s="98"/>
      <c r="G151" s="99"/>
      <c r="H151" s="99"/>
      <c r="I151" s="99"/>
    </row>
    <row r="152" spans="1:9" s="3" customFormat="1" ht="16.5">
      <c r="A152" s="106"/>
      <c r="B152" s="97"/>
      <c r="C152" s="107"/>
      <c r="D152" s="108"/>
      <c r="E152" s="97"/>
      <c r="F152" s="98"/>
      <c r="G152" s="99"/>
      <c r="H152" s="99"/>
      <c r="I152" s="99"/>
    </row>
    <row r="153" spans="1:9" s="3" customFormat="1" ht="16.5">
      <c r="A153" s="106"/>
      <c r="B153" s="97"/>
      <c r="C153" s="107"/>
      <c r="D153" s="108"/>
      <c r="E153" s="97"/>
      <c r="F153" s="98"/>
      <c r="G153" s="99"/>
      <c r="H153" s="99"/>
      <c r="I153" s="99"/>
    </row>
    <row r="154" spans="1:9" s="3" customFormat="1" ht="16.5">
      <c r="A154" s="106"/>
      <c r="B154" s="97"/>
      <c r="C154" s="107"/>
      <c r="D154" s="108"/>
      <c r="E154" s="97"/>
      <c r="F154" s="98"/>
      <c r="G154" s="99"/>
      <c r="H154" s="99"/>
      <c r="I154" s="99"/>
    </row>
    <row r="155" spans="1:9" s="3" customFormat="1" ht="16.5">
      <c r="A155" s="106"/>
      <c r="B155" s="97"/>
      <c r="C155" s="107"/>
      <c r="D155" s="108"/>
      <c r="E155" s="97"/>
      <c r="F155" s="98"/>
      <c r="G155" s="99"/>
      <c r="H155" s="99"/>
      <c r="I155" s="99"/>
    </row>
    <row r="156" spans="1:9" s="3" customFormat="1" ht="16.5">
      <c r="A156" s="106"/>
      <c r="B156" s="97"/>
      <c r="C156" s="107"/>
      <c r="D156" s="108"/>
      <c r="E156" s="97"/>
      <c r="F156" s="98"/>
      <c r="G156" s="99"/>
      <c r="H156" s="99"/>
      <c r="I156" s="99"/>
    </row>
    <row r="157" spans="1:9" s="3" customFormat="1" ht="16.5">
      <c r="A157" s="106"/>
      <c r="B157" s="97"/>
      <c r="C157" s="107"/>
      <c r="D157" s="108"/>
      <c r="E157" s="97"/>
      <c r="F157" s="98"/>
      <c r="G157" s="99"/>
      <c r="H157" s="99"/>
      <c r="I157" s="99"/>
    </row>
    <row r="158" spans="1:9" s="3" customFormat="1" ht="16.5">
      <c r="A158" s="106"/>
      <c r="B158" s="97"/>
      <c r="C158" s="107"/>
      <c r="D158" s="108"/>
      <c r="E158" s="97"/>
      <c r="F158" s="98"/>
      <c r="G158" s="99"/>
      <c r="H158" s="99"/>
      <c r="I158" s="99"/>
    </row>
    <row r="159" spans="1:9" s="3" customFormat="1" ht="16.5">
      <c r="A159" s="106"/>
      <c r="B159" s="97"/>
      <c r="C159" s="107"/>
      <c r="D159" s="108"/>
      <c r="E159" s="97"/>
      <c r="F159" s="98"/>
      <c r="G159" s="99"/>
      <c r="H159" s="99"/>
      <c r="I159" s="99"/>
    </row>
    <row r="160" spans="1:9" s="3" customFormat="1" ht="16.5">
      <c r="A160" s="106"/>
      <c r="B160" s="97"/>
      <c r="C160" s="107"/>
      <c r="D160" s="108"/>
      <c r="E160" s="97"/>
      <c r="F160" s="98"/>
      <c r="G160" s="99"/>
      <c r="H160" s="99"/>
      <c r="I160" s="99"/>
    </row>
    <row r="161" spans="1:9" s="3" customFormat="1" ht="16.5">
      <c r="A161" s="106"/>
      <c r="B161" s="97"/>
      <c r="C161" s="107"/>
      <c r="D161" s="108"/>
      <c r="E161" s="97"/>
      <c r="F161" s="98"/>
      <c r="G161" s="99"/>
      <c r="H161" s="99"/>
      <c r="I161" s="99"/>
    </row>
    <row r="162" spans="1:9" s="3" customFormat="1" ht="16.5">
      <c r="A162" s="106"/>
      <c r="B162" s="97"/>
      <c r="C162" s="107"/>
      <c r="D162" s="108"/>
      <c r="E162" s="97"/>
      <c r="F162" s="98"/>
      <c r="G162" s="99"/>
      <c r="H162" s="99"/>
      <c r="I162" s="99"/>
    </row>
    <row r="163" spans="1:9" s="3" customFormat="1" ht="16.5">
      <c r="A163" s="106"/>
      <c r="B163" s="97"/>
      <c r="C163" s="107"/>
      <c r="D163" s="108"/>
      <c r="E163" s="97"/>
      <c r="F163" s="98"/>
      <c r="G163" s="99"/>
      <c r="H163" s="99"/>
      <c r="I163" s="99"/>
    </row>
    <row r="164" spans="1:9" s="3" customFormat="1" ht="16.5">
      <c r="A164" s="106"/>
      <c r="B164" s="97"/>
      <c r="C164" s="107"/>
      <c r="D164" s="108"/>
      <c r="E164" s="97"/>
      <c r="F164" s="98"/>
      <c r="G164" s="99"/>
      <c r="H164" s="99"/>
      <c r="I164" s="99"/>
    </row>
    <row r="165" spans="1:9" s="3" customFormat="1" ht="16.5">
      <c r="A165" s="106"/>
      <c r="B165" s="97"/>
      <c r="C165" s="107"/>
      <c r="D165" s="108"/>
      <c r="E165" s="97"/>
      <c r="F165" s="98"/>
      <c r="G165" s="99"/>
      <c r="H165" s="99"/>
      <c r="I165" s="99"/>
    </row>
    <row r="166" spans="1:9" s="3" customFormat="1" ht="16.5">
      <c r="A166" s="106"/>
      <c r="B166" s="97"/>
      <c r="C166" s="107"/>
      <c r="D166" s="108"/>
      <c r="E166" s="97"/>
      <c r="F166" s="98"/>
      <c r="G166" s="99"/>
      <c r="H166" s="99"/>
      <c r="I166" s="99"/>
    </row>
    <row r="167" spans="1:9" s="3" customFormat="1" ht="16.5">
      <c r="A167" s="106"/>
      <c r="B167" s="97"/>
      <c r="C167" s="107"/>
      <c r="D167" s="108"/>
      <c r="E167" s="97"/>
      <c r="F167" s="98"/>
      <c r="G167" s="99"/>
      <c r="H167" s="99"/>
      <c r="I167" s="99"/>
    </row>
    <row r="168" spans="1:9" s="3" customFormat="1" ht="16.5">
      <c r="A168" s="106"/>
      <c r="B168" s="97"/>
      <c r="C168" s="107"/>
      <c r="D168" s="108"/>
      <c r="E168" s="97"/>
      <c r="F168" s="98"/>
      <c r="G168" s="99"/>
      <c r="H168" s="99"/>
      <c r="I168" s="99"/>
    </row>
    <row r="169" spans="1:9" s="3" customFormat="1" ht="16.5">
      <c r="A169" s="106"/>
      <c r="B169" s="97"/>
      <c r="C169" s="107"/>
      <c r="D169" s="108"/>
      <c r="E169" s="97"/>
      <c r="F169" s="98"/>
      <c r="G169" s="99"/>
      <c r="H169" s="99"/>
      <c r="I169" s="99"/>
    </row>
    <row r="170" spans="1:9" s="3" customFormat="1" ht="16.5">
      <c r="A170" s="106"/>
      <c r="B170" s="97"/>
      <c r="C170" s="107"/>
      <c r="D170" s="108"/>
      <c r="E170" s="97"/>
      <c r="F170" s="98"/>
      <c r="G170" s="99"/>
      <c r="H170" s="99"/>
      <c r="I170" s="99"/>
    </row>
    <row r="171" spans="1:9" s="3" customFormat="1" ht="16.5">
      <c r="A171" s="106"/>
      <c r="B171" s="97"/>
      <c r="C171" s="107"/>
      <c r="D171" s="108"/>
      <c r="E171" s="97"/>
      <c r="F171" s="98"/>
      <c r="G171" s="99"/>
      <c r="H171" s="99"/>
      <c r="I171" s="99"/>
    </row>
    <row r="172" spans="1:9" s="3" customFormat="1" ht="16.5">
      <c r="A172" s="106"/>
      <c r="B172" s="97"/>
      <c r="C172" s="107"/>
      <c r="D172" s="108"/>
      <c r="E172" s="97"/>
      <c r="F172" s="98"/>
      <c r="G172" s="99"/>
      <c r="H172" s="99"/>
      <c r="I172" s="99"/>
    </row>
    <row r="173" spans="1:9" s="3" customFormat="1" ht="16.5">
      <c r="A173" s="106"/>
      <c r="B173" s="97"/>
      <c r="C173" s="107"/>
      <c r="D173" s="108"/>
      <c r="E173" s="97"/>
      <c r="F173" s="98"/>
      <c r="G173" s="99"/>
      <c r="H173" s="99"/>
      <c r="I173" s="99"/>
    </row>
    <row r="174" spans="1:9" s="3" customFormat="1" ht="16.5">
      <c r="A174" s="106"/>
      <c r="B174" s="97"/>
      <c r="C174" s="107"/>
      <c r="D174" s="106"/>
      <c r="E174" s="97"/>
      <c r="F174" s="98"/>
      <c r="G174" s="99"/>
      <c r="H174" s="99"/>
      <c r="I174" s="99"/>
    </row>
    <row r="175" spans="1:9" s="3" customFormat="1" ht="16.5">
      <c r="A175" s="106"/>
      <c r="B175" s="97"/>
      <c r="C175" s="107"/>
      <c r="D175" s="106"/>
      <c r="E175" s="97"/>
      <c r="F175" s="98"/>
      <c r="G175" s="99"/>
      <c r="H175" s="99"/>
      <c r="I175" s="99"/>
    </row>
    <row r="176" spans="1:9" s="3" customFormat="1" ht="16.5">
      <c r="A176" s="106"/>
      <c r="B176" s="97"/>
      <c r="C176" s="107"/>
      <c r="D176" s="106"/>
      <c r="E176" s="97"/>
      <c r="F176" s="98"/>
      <c r="G176" s="99"/>
      <c r="H176" s="99"/>
      <c r="I176" s="99"/>
    </row>
    <row r="177" spans="1:9" s="3" customFormat="1" ht="16.5">
      <c r="A177" s="106"/>
      <c r="B177" s="97"/>
      <c r="C177" s="107"/>
      <c r="D177" s="106"/>
      <c r="E177" s="97"/>
      <c r="F177" s="98"/>
      <c r="G177" s="99"/>
      <c r="H177" s="99"/>
      <c r="I177" s="99"/>
    </row>
    <row r="178" spans="1:9" s="3" customFormat="1" ht="16.5">
      <c r="A178" s="106"/>
      <c r="B178" s="97"/>
      <c r="C178" s="107"/>
      <c r="D178" s="106"/>
      <c r="E178" s="97"/>
      <c r="F178" s="98"/>
      <c r="G178" s="99"/>
      <c r="H178" s="99"/>
      <c r="I178" s="99"/>
    </row>
    <row r="179" spans="1:9" s="3" customFormat="1" ht="16.5">
      <c r="A179" s="106"/>
      <c r="B179" s="97"/>
      <c r="C179" s="107"/>
      <c r="D179" s="106"/>
      <c r="E179" s="97"/>
      <c r="F179" s="98"/>
      <c r="G179" s="99"/>
      <c r="H179" s="99"/>
      <c r="I179" s="99"/>
    </row>
    <row r="180" spans="1:9" s="3" customFormat="1" ht="16.5">
      <c r="A180" s="106"/>
      <c r="B180" s="97"/>
      <c r="C180" s="107"/>
      <c r="D180" s="106"/>
      <c r="E180" s="97"/>
      <c r="F180" s="98"/>
      <c r="G180" s="99"/>
      <c r="H180" s="99"/>
      <c r="I180" s="99"/>
    </row>
    <row r="181" spans="1:9" s="3" customFormat="1" ht="16.5">
      <c r="A181" s="106"/>
      <c r="B181" s="97"/>
      <c r="C181" s="107"/>
      <c r="D181" s="106"/>
      <c r="E181" s="97"/>
      <c r="F181" s="98"/>
      <c r="G181" s="99"/>
      <c r="H181" s="99"/>
      <c r="I181" s="99"/>
    </row>
    <row r="182" spans="1:9" s="3" customFormat="1" ht="16.5">
      <c r="A182" s="106"/>
      <c r="B182" s="97"/>
      <c r="C182" s="107"/>
      <c r="D182" s="106"/>
      <c r="E182" s="97"/>
      <c r="F182" s="98"/>
      <c r="G182" s="99"/>
      <c r="H182" s="99"/>
      <c r="I182" s="99"/>
    </row>
    <row r="183" spans="1:9" s="3" customFormat="1" ht="16.5">
      <c r="A183" s="106"/>
      <c r="B183" s="97"/>
      <c r="C183" s="107"/>
      <c r="D183" s="106"/>
      <c r="E183" s="97"/>
      <c r="F183" s="98"/>
      <c r="G183" s="99"/>
      <c r="H183" s="99"/>
      <c r="I183" s="99"/>
    </row>
    <row r="184" spans="1:9" s="3" customFormat="1" ht="16.5">
      <c r="A184" s="106"/>
      <c r="B184" s="97"/>
      <c r="C184" s="107"/>
      <c r="D184" s="106"/>
      <c r="E184" s="97"/>
      <c r="F184" s="98"/>
      <c r="G184" s="99"/>
      <c r="H184" s="99"/>
      <c r="I184" s="99"/>
    </row>
    <row r="185" spans="1:9" s="3" customFormat="1" ht="16.5">
      <c r="A185" s="106"/>
      <c r="B185" s="97"/>
      <c r="C185" s="107"/>
      <c r="D185" s="106"/>
      <c r="E185" s="97"/>
      <c r="F185" s="98"/>
      <c r="G185" s="99"/>
      <c r="H185" s="99"/>
      <c r="I185" s="99"/>
    </row>
    <row r="186" spans="1:9" s="3" customFormat="1" ht="16.5">
      <c r="A186" s="106"/>
      <c r="B186" s="97"/>
      <c r="C186" s="107"/>
      <c r="D186" s="106"/>
      <c r="E186" s="97"/>
      <c r="F186" s="98"/>
      <c r="G186" s="99"/>
      <c r="H186" s="99"/>
      <c r="I186" s="99"/>
    </row>
    <row r="187" spans="1:9" s="3" customFormat="1" ht="16.5">
      <c r="A187" s="106"/>
      <c r="B187" s="97"/>
      <c r="C187" s="107"/>
      <c r="D187" s="106"/>
      <c r="E187" s="97"/>
      <c r="F187" s="98"/>
      <c r="G187" s="99"/>
      <c r="H187" s="99"/>
      <c r="I187" s="99"/>
    </row>
    <row r="188" spans="1:9" s="3" customFormat="1" ht="16.5">
      <c r="A188" s="106"/>
      <c r="B188" s="97"/>
      <c r="C188" s="107"/>
      <c r="D188" s="106"/>
      <c r="E188" s="97"/>
      <c r="F188" s="98"/>
      <c r="G188" s="99"/>
      <c r="H188" s="99"/>
      <c r="I188" s="99"/>
    </row>
    <row r="189" spans="1:9" s="3" customFormat="1" ht="16.5">
      <c r="A189" s="106"/>
      <c r="B189" s="97"/>
      <c r="C189" s="107"/>
      <c r="D189" s="106"/>
      <c r="E189" s="97"/>
      <c r="F189" s="98"/>
      <c r="G189" s="99"/>
      <c r="H189" s="99"/>
      <c r="I189" s="99"/>
    </row>
    <row r="190" spans="1:9" s="3" customFormat="1" ht="16.5">
      <c r="A190" s="106"/>
      <c r="B190" s="97"/>
      <c r="C190" s="107"/>
      <c r="D190" s="106"/>
      <c r="E190" s="97"/>
      <c r="F190" s="98"/>
      <c r="G190" s="99"/>
      <c r="H190" s="99"/>
      <c r="I190" s="99"/>
    </row>
    <row r="191" spans="1:9" s="3" customFormat="1" ht="16.5">
      <c r="A191" s="106"/>
      <c r="B191" s="97"/>
      <c r="C191" s="107"/>
      <c r="D191" s="106"/>
      <c r="E191" s="97"/>
      <c r="F191" s="98"/>
      <c r="G191" s="99"/>
      <c r="H191" s="99"/>
      <c r="I191" s="99"/>
    </row>
    <row r="192" spans="1:9" s="3" customFormat="1" ht="16.5">
      <c r="A192" s="106"/>
      <c r="B192" s="97"/>
      <c r="C192" s="107"/>
      <c r="D192" s="106"/>
      <c r="E192" s="97"/>
      <c r="F192" s="98"/>
      <c r="G192" s="99"/>
      <c r="H192" s="99"/>
      <c r="I192" s="99"/>
    </row>
    <row r="193" spans="1:9" s="3" customFormat="1" ht="16.5">
      <c r="A193" s="106"/>
      <c r="B193" s="97"/>
      <c r="C193" s="107"/>
      <c r="D193" s="106"/>
      <c r="E193" s="97"/>
      <c r="F193" s="98"/>
      <c r="G193" s="99"/>
      <c r="H193" s="99"/>
      <c r="I193" s="99"/>
    </row>
    <row r="194" spans="1:9" s="3" customFormat="1" ht="16.5">
      <c r="A194" s="106"/>
      <c r="B194" s="97"/>
      <c r="C194" s="107"/>
      <c r="D194" s="106"/>
      <c r="E194" s="97"/>
      <c r="F194" s="98"/>
      <c r="G194" s="99"/>
      <c r="H194" s="99"/>
      <c r="I194" s="99"/>
    </row>
    <row r="195" spans="1:9" s="3" customFormat="1" ht="16.5">
      <c r="A195" s="106"/>
      <c r="B195" s="97"/>
      <c r="C195" s="107"/>
      <c r="D195" s="106"/>
      <c r="E195" s="97"/>
      <c r="F195" s="98"/>
      <c r="G195" s="99"/>
      <c r="H195" s="99"/>
      <c r="I195" s="99"/>
    </row>
    <row r="196" spans="1:9" s="3" customFormat="1" ht="16.5">
      <c r="A196" s="106"/>
      <c r="B196" s="97"/>
      <c r="C196" s="107"/>
      <c r="D196" s="106"/>
      <c r="E196" s="97"/>
      <c r="F196" s="98"/>
      <c r="G196" s="99"/>
      <c r="H196" s="99"/>
      <c r="I196" s="99"/>
    </row>
    <row r="197" spans="1:9" s="3" customFormat="1" ht="16.5">
      <c r="A197" s="106"/>
      <c r="B197" s="97"/>
      <c r="C197" s="107"/>
      <c r="D197" s="106"/>
      <c r="E197" s="97"/>
      <c r="F197" s="98"/>
      <c r="G197" s="99"/>
      <c r="H197" s="99"/>
      <c r="I197" s="99"/>
    </row>
    <row r="198" spans="1:9" s="3" customFormat="1" ht="16.5">
      <c r="A198" s="106"/>
      <c r="B198" s="97"/>
      <c r="C198" s="107"/>
      <c r="D198" s="106"/>
      <c r="E198" s="97"/>
      <c r="F198" s="98"/>
      <c r="G198" s="99"/>
      <c r="H198" s="99"/>
      <c r="I198" s="99"/>
    </row>
    <row r="199" spans="1:9" s="3" customFormat="1" ht="16.5">
      <c r="A199" s="106"/>
      <c r="B199" s="97"/>
      <c r="C199" s="107"/>
      <c r="D199" s="106"/>
      <c r="E199" s="97"/>
      <c r="F199" s="98"/>
      <c r="G199" s="99"/>
      <c r="H199" s="99"/>
      <c r="I199" s="99"/>
    </row>
    <row r="200" spans="1:9" s="3" customFormat="1" ht="16.5">
      <c r="A200" s="106"/>
      <c r="B200" s="97"/>
      <c r="C200" s="107"/>
      <c r="D200" s="106"/>
      <c r="E200" s="97"/>
      <c r="F200" s="98"/>
      <c r="G200" s="99"/>
      <c r="H200" s="99"/>
      <c r="I200" s="99"/>
    </row>
    <row r="201" spans="1:9" s="3" customFormat="1" ht="16.5">
      <c r="A201" s="106"/>
      <c r="B201" s="97"/>
      <c r="C201" s="107"/>
      <c r="D201" s="106"/>
      <c r="E201" s="97"/>
      <c r="F201" s="98"/>
      <c r="G201" s="99"/>
      <c r="H201" s="99"/>
      <c r="I201" s="99"/>
    </row>
    <row r="202" spans="1:9" s="3" customFormat="1" ht="16.5">
      <c r="A202" s="106"/>
      <c r="B202" s="97"/>
      <c r="C202" s="107"/>
      <c r="D202" s="106"/>
      <c r="E202" s="97"/>
      <c r="F202" s="98"/>
      <c r="G202" s="99"/>
      <c r="H202" s="99"/>
      <c r="I202" s="99"/>
    </row>
    <row r="203" spans="1:9" s="3" customFormat="1" ht="16.5">
      <c r="A203" s="106"/>
      <c r="B203" s="97"/>
      <c r="C203" s="107"/>
      <c r="D203" s="106"/>
      <c r="E203" s="97"/>
      <c r="F203" s="98"/>
      <c r="G203" s="99"/>
      <c r="H203" s="99"/>
      <c r="I203" s="99"/>
    </row>
    <row r="204" spans="1:9" s="3" customFormat="1" ht="16.5">
      <c r="A204" s="106"/>
      <c r="B204" s="97"/>
      <c r="C204" s="107"/>
      <c r="D204" s="106"/>
      <c r="E204" s="97"/>
      <c r="F204" s="98"/>
      <c r="G204" s="99"/>
      <c r="H204" s="99"/>
      <c r="I204" s="99"/>
    </row>
    <row r="205" spans="1:9" s="3" customFormat="1" ht="16.5">
      <c r="A205" s="106"/>
      <c r="B205" s="97"/>
      <c r="C205" s="107"/>
      <c r="D205" s="106"/>
      <c r="E205" s="97"/>
      <c r="F205" s="98"/>
      <c r="G205" s="99"/>
      <c r="H205" s="99"/>
      <c r="I205" s="99"/>
    </row>
    <row r="206" spans="1:9" s="3" customFormat="1" ht="16.5">
      <c r="A206" s="106"/>
      <c r="B206" s="97"/>
      <c r="C206" s="107"/>
      <c r="D206" s="106"/>
      <c r="E206" s="97"/>
      <c r="F206" s="98"/>
      <c r="G206" s="99"/>
      <c r="H206" s="99"/>
      <c r="I206" s="99"/>
    </row>
    <row r="207" spans="1:9" s="3" customFormat="1" ht="16.5">
      <c r="A207" s="106"/>
      <c r="B207" s="97"/>
      <c r="C207" s="107"/>
      <c r="D207" s="106"/>
      <c r="E207" s="97"/>
      <c r="F207" s="98"/>
      <c r="G207" s="99"/>
      <c r="H207" s="99"/>
      <c r="I207" s="99"/>
    </row>
    <row r="208" spans="1:9" s="3" customFormat="1" ht="16.5">
      <c r="A208" s="106"/>
      <c r="B208" s="97"/>
      <c r="C208" s="107"/>
      <c r="D208" s="106"/>
      <c r="E208" s="97"/>
      <c r="F208" s="98"/>
      <c r="G208" s="99"/>
      <c r="H208" s="99"/>
      <c r="I208" s="99"/>
    </row>
    <row r="209" spans="1:9" s="3" customFormat="1" ht="16.5">
      <c r="A209" s="106"/>
      <c r="B209" s="97"/>
      <c r="C209" s="107"/>
      <c r="D209" s="106"/>
      <c r="E209" s="97"/>
      <c r="F209" s="98"/>
      <c r="G209" s="99"/>
      <c r="H209" s="99"/>
      <c r="I209" s="99"/>
    </row>
    <row r="210" spans="1:9" s="3" customFormat="1" ht="16.5">
      <c r="A210" s="106"/>
      <c r="B210" s="97"/>
      <c r="C210" s="107"/>
      <c r="D210" s="106"/>
      <c r="E210" s="97"/>
      <c r="F210" s="98"/>
      <c r="G210" s="99"/>
      <c r="H210" s="99"/>
      <c r="I210" s="99"/>
    </row>
    <row r="211" spans="1:9" s="3" customFormat="1" ht="16.5">
      <c r="A211" s="106"/>
      <c r="B211" s="97"/>
      <c r="C211" s="107"/>
      <c r="D211" s="106"/>
      <c r="E211" s="97"/>
      <c r="F211" s="98"/>
      <c r="G211" s="99"/>
      <c r="H211" s="99"/>
      <c r="I211" s="99"/>
    </row>
    <row r="212" spans="1:9" s="3" customFormat="1" ht="16.5">
      <c r="A212" s="106"/>
      <c r="B212" s="97"/>
      <c r="C212" s="107"/>
      <c r="D212" s="106"/>
      <c r="E212" s="97"/>
      <c r="F212" s="98"/>
      <c r="G212" s="99"/>
      <c r="H212" s="99"/>
      <c r="I212" s="99"/>
    </row>
    <row r="213" spans="1:9" s="3" customFormat="1" ht="16.5">
      <c r="A213" s="106"/>
      <c r="B213" s="97"/>
      <c r="C213" s="107"/>
      <c r="D213" s="106"/>
      <c r="E213" s="97"/>
      <c r="F213" s="98"/>
      <c r="G213" s="99"/>
      <c r="H213" s="99"/>
      <c r="I213" s="99"/>
    </row>
    <row r="214" spans="1:9" s="3" customFormat="1" ht="16.5">
      <c r="A214" s="106"/>
      <c r="B214" s="97"/>
      <c r="C214" s="107"/>
      <c r="D214" s="106"/>
      <c r="E214" s="97"/>
      <c r="F214" s="98"/>
      <c r="G214" s="99"/>
      <c r="H214" s="99"/>
      <c r="I214" s="99"/>
    </row>
    <row r="215" spans="1:9" s="3" customFormat="1" ht="16.5">
      <c r="A215" s="106"/>
      <c r="B215" s="97"/>
      <c r="C215" s="107"/>
      <c r="D215" s="106"/>
      <c r="E215" s="97"/>
      <c r="F215" s="98"/>
      <c r="G215" s="99"/>
      <c r="H215" s="99"/>
      <c r="I215" s="99"/>
    </row>
    <row r="216" spans="1:9" s="3" customFormat="1" ht="16.5">
      <c r="A216" s="106"/>
      <c r="B216" s="97"/>
      <c r="C216" s="107"/>
      <c r="D216" s="106"/>
      <c r="E216" s="97"/>
      <c r="F216" s="98"/>
      <c r="G216" s="99"/>
      <c r="H216" s="99"/>
      <c r="I216" s="99"/>
    </row>
    <row r="217" spans="1:9" s="3" customFormat="1" ht="16.5">
      <c r="A217" s="106"/>
      <c r="B217" s="97"/>
      <c r="C217" s="107"/>
      <c r="D217" s="106"/>
      <c r="E217" s="97"/>
      <c r="F217" s="98"/>
      <c r="G217" s="99"/>
      <c r="H217" s="99"/>
      <c r="I217" s="99"/>
    </row>
    <row r="218" spans="1:9" s="3" customFormat="1" ht="16.5">
      <c r="A218" s="106"/>
      <c r="B218" s="97"/>
      <c r="C218" s="107"/>
      <c r="D218" s="106"/>
      <c r="E218" s="97"/>
      <c r="F218" s="98"/>
      <c r="G218" s="99"/>
      <c r="H218" s="99"/>
      <c r="I218" s="99"/>
    </row>
    <row r="219" spans="1:9" s="3" customFormat="1" ht="16.5">
      <c r="A219" s="106"/>
      <c r="B219" s="97"/>
      <c r="C219" s="107"/>
      <c r="D219" s="106"/>
      <c r="E219" s="97"/>
      <c r="F219" s="98"/>
      <c r="G219" s="99"/>
      <c r="H219" s="99"/>
      <c r="I219" s="99"/>
    </row>
    <row r="220" spans="1:9" s="3" customFormat="1" ht="16.5">
      <c r="A220" s="106"/>
      <c r="B220" s="97"/>
      <c r="C220" s="107"/>
      <c r="D220" s="106"/>
      <c r="E220" s="97"/>
      <c r="F220" s="98"/>
      <c r="G220" s="99"/>
      <c r="H220" s="99"/>
      <c r="I220" s="99"/>
    </row>
    <row r="221" spans="1:9" s="3" customFormat="1" ht="16.5">
      <c r="A221" s="106"/>
      <c r="B221" s="97"/>
      <c r="C221" s="107"/>
      <c r="D221" s="106"/>
      <c r="E221" s="97"/>
      <c r="F221" s="98"/>
      <c r="G221" s="99"/>
      <c r="H221" s="99"/>
      <c r="I221" s="99"/>
    </row>
    <row r="222" spans="1:9" s="3" customFormat="1" ht="16.5">
      <c r="A222" s="106"/>
      <c r="B222" s="97"/>
      <c r="C222" s="107"/>
      <c r="D222" s="106"/>
      <c r="E222" s="97"/>
      <c r="F222" s="98"/>
      <c r="G222" s="99"/>
      <c r="H222" s="99"/>
      <c r="I222" s="99"/>
    </row>
    <row r="223" spans="1:9" s="3" customFormat="1" ht="16.5">
      <c r="A223" s="106"/>
      <c r="B223" s="97"/>
      <c r="C223" s="107"/>
      <c r="D223" s="106"/>
      <c r="E223" s="97"/>
      <c r="F223" s="98"/>
      <c r="G223" s="99"/>
      <c r="H223" s="99"/>
      <c r="I223" s="99"/>
    </row>
    <row r="224" spans="1:9" s="3" customFormat="1" ht="16.5">
      <c r="A224" s="106"/>
      <c r="B224" s="97"/>
      <c r="C224" s="107"/>
      <c r="D224" s="106"/>
      <c r="E224" s="97"/>
      <c r="F224" s="98"/>
      <c r="G224" s="99"/>
      <c r="H224" s="99"/>
      <c r="I224" s="99"/>
    </row>
    <row r="225" spans="1:9" s="3" customFormat="1" ht="16.5">
      <c r="A225" s="106"/>
      <c r="B225" s="97"/>
      <c r="C225" s="107"/>
      <c r="D225" s="106"/>
      <c r="E225" s="97"/>
      <c r="F225" s="98"/>
      <c r="G225" s="99"/>
      <c r="H225" s="99"/>
      <c r="I225" s="99"/>
    </row>
    <row r="226" spans="1:9" s="3" customFormat="1" ht="16.5">
      <c r="A226" s="106"/>
      <c r="B226" s="97"/>
      <c r="C226" s="107"/>
      <c r="D226" s="106"/>
      <c r="E226" s="97"/>
      <c r="F226" s="98"/>
      <c r="G226" s="99"/>
      <c r="H226" s="99"/>
      <c r="I226" s="99"/>
    </row>
    <row r="227" spans="1:9" s="3" customFormat="1" ht="16.5">
      <c r="A227" s="106"/>
      <c r="B227" s="97"/>
      <c r="C227" s="107"/>
      <c r="D227" s="106"/>
      <c r="E227" s="97"/>
      <c r="F227" s="98"/>
      <c r="G227" s="99"/>
      <c r="H227" s="99"/>
      <c r="I227" s="99"/>
    </row>
    <row r="228" spans="1:9" s="3" customFormat="1" ht="16.5">
      <c r="A228" s="106"/>
      <c r="B228" s="97"/>
      <c r="C228" s="107"/>
      <c r="D228" s="106"/>
      <c r="E228" s="97"/>
      <c r="F228" s="98"/>
      <c r="G228" s="99"/>
      <c r="H228" s="99"/>
      <c r="I228" s="99"/>
    </row>
    <row r="229" spans="1:9" s="3" customFormat="1" ht="16.5">
      <c r="A229" s="106"/>
      <c r="B229" s="97"/>
      <c r="C229" s="107"/>
      <c r="D229" s="106"/>
      <c r="E229" s="97"/>
      <c r="F229" s="98"/>
      <c r="G229" s="99"/>
      <c r="H229" s="99"/>
      <c r="I229" s="99"/>
    </row>
    <row r="230" spans="1:9" s="3" customFormat="1" ht="16.5">
      <c r="A230" s="106"/>
      <c r="B230" s="97"/>
      <c r="C230" s="107"/>
      <c r="D230" s="106"/>
      <c r="E230" s="97"/>
      <c r="F230" s="98"/>
      <c r="G230" s="99"/>
      <c r="H230" s="99"/>
      <c r="I230" s="99"/>
    </row>
    <row r="231" spans="1:9" s="3" customFormat="1" ht="16.5">
      <c r="A231" s="106"/>
      <c r="B231" s="97"/>
      <c r="C231" s="107"/>
      <c r="D231" s="106"/>
      <c r="E231" s="97"/>
      <c r="F231" s="98"/>
      <c r="G231" s="99"/>
      <c r="H231" s="99"/>
      <c r="I231" s="99"/>
    </row>
    <row r="232" spans="1:9" s="3" customFormat="1" ht="16.5">
      <c r="A232" s="106"/>
      <c r="B232" s="97"/>
      <c r="C232" s="107"/>
      <c r="D232" s="106"/>
      <c r="E232" s="97"/>
      <c r="F232" s="98"/>
      <c r="G232" s="99"/>
      <c r="H232" s="99"/>
      <c r="I232" s="99"/>
    </row>
    <row r="233" spans="1:9" s="3" customFormat="1" ht="16.5">
      <c r="A233" s="106"/>
      <c r="B233" s="97"/>
      <c r="C233" s="107"/>
      <c r="D233" s="106"/>
      <c r="E233" s="97"/>
      <c r="F233" s="98"/>
      <c r="G233" s="99"/>
      <c r="H233" s="99"/>
      <c r="I233" s="99"/>
    </row>
    <row r="234" spans="1:9" s="3" customFormat="1" ht="16.5">
      <c r="A234" s="106"/>
      <c r="B234" s="97"/>
      <c r="C234" s="107"/>
      <c r="D234" s="106"/>
      <c r="E234" s="97"/>
      <c r="F234" s="98"/>
      <c r="G234" s="99"/>
      <c r="H234" s="99"/>
      <c r="I234" s="99"/>
    </row>
    <row r="235" spans="1:9" s="3" customFormat="1" ht="16.5">
      <c r="A235" s="106"/>
      <c r="B235" s="97"/>
      <c r="C235" s="107"/>
      <c r="D235" s="106"/>
      <c r="E235" s="97"/>
      <c r="F235" s="98"/>
      <c r="G235" s="99"/>
      <c r="H235" s="99"/>
      <c r="I235" s="99"/>
    </row>
    <row r="236" spans="1:9" s="3" customFormat="1" ht="16.5">
      <c r="A236" s="106"/>
      <c r="B236" s="97"/>
      <c r="C236" s="107"/>
      <c r="D236" s="106"/>
      <c r="E236" s="97"/>
      <c r="F236" s="98"/>
      <c r="G236" s="99"/>
      <c r="H236" s="99"/>
      <c r="I236" s="99"/>
    </row>
    <row r="237" spans="1:9" s="3" customFormat="1" ht="16.5">
      <c r="A237" s="106"/>
      <c r="B237" s="97"/>
      <c r="C237" s="107"/>
      <c r="D237" s="106"/>
      <c r="E237" s="97"/>
      <c r="F237" s="98"/>
      <c r="G237" s="99"/>
      <c r="H237" s="99"/>
      <c r="I237" s="99"/>
    </row>
    <row r="238" spans="1:9" s="3" customFormat="1" ht="16.5">
      <c r="A238" s="106"/>
      <c r="B238" s="97"/>
      <c r="C238" s="107"/>
      <c r="D238" s="106"/>
      <c r="E238" s="97"/>
      <c r="F238" s="98"/>
      <c r="G238" s="99"/>
      <c r="H238" s="99"/>
      <c r="I238" s="99"/>
    </row>
    <row r="239" spans="1:9" s="3" customFormat="1" ht="16.5">
      <c r="A239" s="106"/>
      <c r="B239" s="97"/>
      <c r="C239" s="107"/>
      <c r="D239" s="106"/>
      <c r="E239" s="97"/>
      <c r="F239" s="98"/>
      <c r="G239" s="99"/>
      <c r="H239" s="99"/>
      <c r="I239" s="99"/>
    </row>
    <row r="240" spans="1:9" s="3" customFormat="1" ht="16.5">
      <c r="A240" s="106"/>
      <c r="B240" s="97"/>
      <c r="C240" s="107"/>
      <c r="D240" s="106"/>
      <c r="E240" s="97"/>
      <c r="F240" s="98"/>
      <c r="G240" s="99"/>
      <c r="H240" s="99"/>
      <c r="I240" s="99"/>
    </row>
    <row r="241" spans="1:9" s="3" customFormat="1" ht="16.5">
      <c r="A241" s="106"/>
      <c r="B241" s="97"/>
      <c r="C241" s="107"/>
      <c r="D241" s="106"/>
      <c r="E241" s="97"/>
      <c r="F241" s="98"/>
      <c r="G241" s="99"/>
      <c r="H241" s="99"/>
      <c r="I241" s="99"/>
    </row>
    <row r="242" spans="1:9" s="3" customFormat="1" ht="16.5">
      <c r="A242" s="106"/>
      <c r="B242" s="97"/>
      <c r="C242" s="107"/>
      <c r="D242" s="106"/>
      <c r="E242" s="97"/>
      <c r="F242" s="98"/>
      <c r="G242" s="99"/>
      <c r="H242" s="99"/>
      <c r="I242" s="99"/>
    </row>
    <row r="243" spans="1:9" s="3" customFormat="1" ht="16.5">
      <c r="A243" s="106"/>
      <c r="B243" s="97"/>
      <c r="C243" s="107"/>
      <c r="D243" s="106"/>
      <c r="E243" s="97"/>
      <c r="F243" s="98"/>
      <c r="G243" s="99"/>
      <c r="H243" s="99"/>
      <c r="I243" s="99"/>
    </row>
    <row r="244" spans="1:9" s="3" customFormat="1" ht="16.5">
      <c r="A244" s="106"/>
      <c r="B244" s="97"/>
      <c r="C244" s="107"/>
      <c r="D244" s="106"/>
      <c r="E244" s="97"/>
      <c r="F244" s="98"/>
      <c r="G244" s="99"/>
      <c r="H244" s="99"/>
      <c r="I244" s="99"/>
    </row>
    <row r="245" spans="1:9" s="3" customFormat="1" ht="16.5">
      <c r="A245" s="106"/>
      <c r="B245" s="97"/>
      <c r="C245" s="107"/>
      <c r="D245" s="106"/>
      <c r="E245" s="97"/>
      <c r="F245" s="98"/>
      <c r="G245" s="99"/>
      <c r="H245" s="99"/>
      <c r="I245" s="99"/>
    </row>
    <row r="246" spans="1:9" s="3" customFormat="1" ht="16.5">
      <c r="A246" s="106"/>
      <c r="B246" s="97"/>
      <c r="C246" s="107"/>
      <c r="D246" s="106"/>
      <c r="E246" s="97"/>
      <c r="F246" s="98"/>
      <c r="G246" s="99"/>
      <c r="H246" s="99"/>
      <c r="I246" s="99"/>
    </row>
    <row r="247" spans="1:9" s="3" customFormat="1" ht="16.5">
      <c r="A247" s="106"/>
      <c r="B247" s="97"/>
      <c r="C247" s="107"/>
      <c r="D247" s="106"/>
      <c r="E247" s="97"/>
      <c r="F247" s="98"/>
      <c r="G247" s="99"/>
      <c r="H247" s="99"/>
      <c r="I247" s="99"/>
    </row>
    <row r="248" spans="1:9" s="3" customFormat="1" ht="16.5">
      <c r="A248" s="106"/>
      <c r="B248" s="97"/>
      <c r="C248" s="107"/>
      <c r="D248" s="106"/>
      <c r="E248" s="97"/>
      <c r="F248" s="98"/>
      <c r="G248" s="99"/>
      <c r="H248" s="99"/>
      <c r="I248" s="99"/>
    </row>
    <row r="249" spans="1:9" s="3" customFormat="1" ht="16.5">
      <c r="A249" s="106"/>
      <c r="B249" s="97"/>
      <c r="C249" s="107"/>
      <c r="D249" s="106"/>
      <c r="E249" s="97"/>
      <c r="F249" s="98"/>
      <c r="G249" s="99"/>
      <c r="H249" s="99"/>
      <c r="I249" s="99"/>
    </row>
    <row r="250" spans="1:9" s="3" customFormat="1" ht="16.5">
      <c r="A250" s="106"/>
      <c r="B250" s="97"/>
      <c r="C250" s="107"/>
      <c r="D250" s="106"/>
      <c r="E250" s="97"/>
      <c r="F250" s="98"/>
      <c r="G250" s="99"/>
      <c r="H250" s="99"/>
      <c r="I250" s="99"/>
    </row>
    <row r="251" spans="1:9" s="3" customFormat="1" ht="16.5">
      <c r="A251" s="106"/>
      <c r="B251" s="97"/>
      <c r="C251" s="107"/>
      <c r="D251" s="106"/>
      <c r="E251" s="97"/>
      <c r="F251" s="98"/>
      <c r="G251" s="99"/>
      <c r="H251" s="99"/>
      <c r="I251" s="99"/>
    </row>
    <row r="252" spans="1:9" s="3" customFormat="1" ht="16.5">
      <c r="A252" s="106"/>
      <c r="B252" s="97"/>
      <c r="C252" s="107"/>
      <c r="D252" s="106"/>
      <c r="E252" s="97"/>
      <c r="F252" s="98"/>
      <c r="G252" s="99"/>
      <c r="H252" s="99"/>
      <c r="I252" s="99"/>
    </row>
    <row r="253" spans="1:9" s="3" customFormat="1" ht="16.5">
      <c r="A253" s="106"/>
      <c r="B253" s="97"/>
      <c r="C253" s="107"/>
      <c r="D253" s="106"/>
      <c r="E253" s="97"/>
      <c r="F253" s="98"/>
      <c r="G253" s="99"/>
      <c r="H253" s="99"/>
      <c r="I253" s="99"/>
    </row>
    <row r="254" spans="1:9" s="3" customFormat="1" ht="16.5">
      <c r="A254" s="106"/>
      <c r="B254" s="97"/>
      <c r="C254" s="107"/>
      <c r="D254" s="106"/>
      <c r="E254" s="97"/>
      <c r="F254" s="98"/>
      <c r="G254" s="99"/>
      <c r="H254" s="99"/>
      <c r="I254" s="99"/>
    </row>
    <row r="255" spans="1:9" s="3" customFormat="1" ht="16.5">
      <c r="A255" s="106"/>
      <c r="B255" s="97"/>
      <c r="C255" s="107"/>
      <c r="D255" s="106"/>
      <c r="E255" s="97"/>
      <c r="F255" s="98"/>
      <c r="G255" s="99"/>
      <c r="H255" s="99"/>
      <c r="I255" s="99"/>
    </row>
    <row r="256" spans="1:9" s="3" customFormat="1" ht="16.5">
      <c r="A256" s="106"/>
      <c r="B256" s="97"/>
      <c r="C256" s="107"/>
      <c r="D256" s="106"/>
      <c r="E256" s="97"/>
      <c r="F256" s="98"/>
      <c r="G256" s="99"/>
      <c r="H256" s="99"/>
      <c r="I256" s="99"/>
    </row>
    <row r="257" spans="1:9" s="3" customFormat="1" ht="16.5">
      <c r="A257" s="106"/>
      <c r="B257" s="97"/>
      <c r="C257" s="107"/>
      <c r="D257" s="106"/>
      <c r="E257" s="97"/>
      <c r="F257" s="98"/>
      <c r="G257" s="99"/>
      <c r="H257" s="99"/>
      <c r="I257" s="99"/>
    </row>
    <row r="258" spans="1:9" s="3" customFormat="1" ht="16.5">
      <c r="A258" s="106"/>
      <c r="B258" s="97"/>
      <c r="C258" s="107"/>
      <c r="D258" s="106"/>
      <c r="E258" s="97"/>
      <c r="F258" s="98"/>
      <c r="G258" s="99"/>
      <c r="H258" s="99"/>
      <c r="I258" s="99"/>
    </row>
    <row r="259" spans="1:9" s="3" customFormat="1" ht="16.5">
      <c r="A259" s="106"/>
      <c r="B259" s="97"/>
      <c r="C259" s="107"/>
      <c r="D259" s="106"/>
      <c r="E259" s="97"/>
      <c r="F259" s="98"/>
      <c r="G259" s="99"/>
      <c r="H259" s="99"/>
      <c r="I259" s="99"/>
    </row>
    <row r="260" spans="1:9" s="3" customFormat="1" ht="16.5">
      <c r="A260" s="106"/>
      <c r="B260" s="97"/>
      <c r="C260" s="107"/>
      <c r="D260" s="106"/>
      <c r="E260" s="97"/>
      <c r="F260" s="98"/>
      <c r="G260" s="99"/>
      <c r="H260" s="99"/>
      <c r="I260" s="99"/>
    </row>
    <row r="261" spans="1:9" s="3" customFormat="1" ht="16.5">
      <c r="A261" s="106"/>
      <c r="B261" s="97"/>
      <c r="C261" s="107"/>
      <c r="D261" s="106"/>
      <c r="E261" s="97"/>
      <c r="F261" s="98"/>
      <c r="G261" s="99"/>
      <c r="H261" s="99"/>
      <c r="I261" s="99"/>
    </row>
    <row r="262" spans="1:9" s="3" customFormat="1" ht="16.5">
      <c r="A262" s="106"/>
      <c r="B262" s="97"/>
      <c r="C262" s="107"/>
      <c r="D262" s="106"/>
      <c r="E262" s="97"/>
      <c r="F262" s="98"/>
      <c r="G262" s="99"/>
      <c r="H262" s="99"/>
      <c r="I262" s="99"/>
    </row>
    <row r="263" spans="1:9" s="3" customFormat="1" ht="16.5">
      <c r="A263" s="106"/>
      <c r="B263" s="97"/>
      <c r="C263" s="107"/>
      <c r="D263" s="106"/>
      <c r="E263" s="97"/>
      <c r="F263" s="98"/>
      <c r="G263" s="99"/>
      <c r="H263" s="99"/>
      <c r="I263" s="99"/>
    </row>
    <row r="264" spans="1:9" s="3" customFormat="1" ht="16.5">
      <c r="A264" s="106"/>
      <c r="B264" s="97"/>
      <c r="C264" s="107"/>
      <c r="D264" s="106"/>
      <c r="E264" s="97"/>
      <c r="F264" s="98"/>
      <c r="G264" s="99"/>
      <c r="H264" s="99"/>
      <c r="I264" s="99"/>
    </row>
    <row r="265" spans="1:9" s="3" customFormat="1" ht="16.5">
      <c r="A265" s="106"/>
      <c r="B265" s="97"/>
      <c r="C265" s="107"/>
      <c r="D265" s="106"/>
      <c r="E265" s="97"/>
      <c r="F265" s="98"/>
      <c r="G265" s="99"/>
      <c r="H265" s="99"/>
      <c r="I265" s="99"/>
    </row>
    <row r="266" spans="1:9" s="3" customFormat="1" ht="16.5">
      <c r="A266" s="106"/>
      <c r="B266" s="97"/>
      <c r="C266" s="107"/>
      <c r="D266" s="106"/>
      <c r="E266" s="97"/>
      <c r="F266" s="98"/>
      <c r="G266" s="99"/>
      <c r="H266" s="99"/>
      <c r="I266" s="99"/>
    </row>
    <row r="267" spans="1:9" s="3" customFormat="1" ht="16.5">
      <c r="A267" s="106"/>
      <c r="B267" s="97"/>
      <c r="C267" s="107"/>
      <c r="D267" s="106"/>
      <c r="E267" s="97"/>
      <c r="F267" s="98"/>
      <c r="G267" s="99"/>
      <c r="H267" s="99"/>
      <c r="I267" s="99"/>
    </row>
    <row r="268" spans="1:9" s="3" customFormat="1" ht="16.5">
      <c r="A268" s="106"/>
      <c r="B268" s="97"/>
      <c r="C268" s="107"/>
      <c r="D268" s="106"/>
      <c r="E268" s="97"/>
      <c r="F268" s="98"/>
      <c r="G268" s="99"/>
      <c r="H268" s="99"/>
      <c r="I268" s="99"/>
    </row>
    <row r="269" spans="1:9" s="3" customFormat="1" ht="16.5">
      <c r="A269" s="106"/>
      <c r="B269" s="97"/>
      <c r="C269" s="107"/>
      <c r="D269" s="106"/>
      <c r="E269" s="97"/>
      <c r="F269" s="98"/>
      <c r="G269" s="99"/>
      <c r="H269" s="99"/>
      <c r="I269" s="99"/>
    </row>
    <row r="270" spans="1:9" s="3" customFormat="1" ht="16.5">
      <c r="A270" s="106"/>
      <c r="B270" s="97"/>
      <c r="C270" s="107"/>
      <c r="D270" s="106"/>
      <c r="E270" s="97"/>
      <c r="F270" s="98"/>
      <c r="G270" s="99"/>
      <c r="H270" s="99"/>
      <c r="I270" s="99"/>
    </row>
    <row r="271" spans="1:9" s="3" customFormat="1" ht="16.5">
      <c r="A271" s="106"/>
      <c r="B271" s="97"/>
      <c r="C271" s="107"/>
      <c r="D271" s="106"/>
      <c r="E271" s="97"/>
      <c r="F271" s="98"/>
      <c r="G271" s="99"/>
      <c r="H271" s="99"/>
      <c r="I271" s="99"/>
    </row>
    <row r="272" spans="1:9" s="3" customFormat="1" ht="16.5">
      <c r="A272" s="106"/>
      <c r="B272" s="97"/>
      <c r="C272" s="107"/>
      <c r="D272" s="106"/>
      <c r="E272" s="97"/>
      <c r="F272" s="98"/>
      <c r="G272" s="99"/>
      <c r="H272" s="99"/>
      <c r="I272" s="99"/>
    </row>
    <row r="273" spans="1:9" s="3" customFormat="1" ht="16.5">
      <c r="A273" s="106"/>
      <c r="B273" s="97"/>
      <c r="C273" s="107"/>
      <c r="D273" s="106"/>
      <c r="E273" s="97"/>
      <c r="F273" s="98"/>
      <c r="G273" s="99"/>
      <c r="H273" s="99"/>
      <c r="I273" s="99"/>
    </row>
    <row r="274" spans="1:9" s="3" customFormat="1" ht="16.5">
      <c r="A274" s="106"/>
      <c r="B274" s="97"/>
      <c r="C274" s="107"/>
      <c r="D274" s="106"/>
      <c r="E274" s="97"/>
      <c r="F274" s="98"/>
      <c r="G274" s="99"/>
      <c r="H274" s="99"/>
      <c r="I274" s="99"/>
    </row>
    <row r="275" spans="1:9" s="3" customFormat="1" ht="16.5">
      <c r="A275" s="106"/>
      <c r="B275" s="97"/>
      <c r="C275" s="107"/>
      <c r="D275" s="106"/>
      <c r="E275" s="97"/>
      <c r="F275" s="98"/>
      <c r="G275" s="99"/>
      <c r="H275" s="99"/>
      <c r="I275" s="99"/>
    </row>
    <row r="276" spans="1:9" s="3" customFormat="1" ht="16.5">
      <c r="A276" s="106"/>
      <c r="B276" s="97"/>
      <c r="C276" s="107"/>
      <c r="D276" s="106"/>
      <c r="E276" s="97"/>
      <c r="F276" s="98"/>
      <c r="G276" s="99"/>
      <c r="H276" s="99"/>
      <c r="I276" s="99"/>
    </row>
    <row r="277" spans="1:9" s="3" customFormat="1" ht="16.5">
      <c r="A277" s="106"/>
      <c r="B277" s="97"/>
      <c r="C277" s="107"/>
      <c r="D277" s="106"/>
      <c r="E277" s="97"/>
      <c r="F277" s="98"/>
      <c r="G277" s="99"/>
      <c r="H277" s="99"/>
      <c r="I277" s="99"/>
    </row>
    <row r="278" spans="1:9" s="3" customFormat="1" ht="16.5">
      <c r="A278" s="106"/>
      <c r="B278" s="97"/>
      <c r="C278" s="107"/>
      <c r="D278" s="106"/>
      <c r="E278" s="97"/>
      <c r="F278" s="98"/>
      <c r="G278" s="99"/>
      <c r="H278" s="99"/>
      <c r="I278" s="99"/>
    </row>
    <row r="279" spans="1:9" s="3" customFormat="1" ht="16.5">
      <c r="A279" s="106"/>
      <c r="B279" s="97"/>
      <c r="C279" s="107"/>
      <c r="D279" s="106"/>
      <c r="E279" s="97"/>
      <c r="F279" s="98"/>
      <c r="G279" s="99"/>
      <c r="H279" s="99"/>
      <c r="I279" s="99"/>
    </row>
    <row r="280" spans="1:9" s="3" customFormat="1" ht="16.5">
      <c r="A280" s="106"/>
      <c r="B280" s="97"/>
      <c r="C280" s="107"/>
      <c r="D280" s="106"/>
      <c r="E280" s="97"/>
      <c r="F280" s="98"/>
      <c r="G280" s="99"/>
      <c r="H280" s="99"/>
      <c r="I280" s="99"/>
    </row>
    <row r="281" spans="1:9" s="3" customFormat="1" ht="16.5">
      <c r="A281" s="106"/>
      <c r="B281" s="97"/>
      <c r="C281" s="107"/>
      <c r="D281" s="106"/>
      <c r="E281" s="97"/>
      <c r="F281" s="98"/>
      <c r="G281" s="99"/>
      <c r="H281" s="99"/>
      <c r="I281" s="99"/>
    </row>
    <row r="282" spans="1:9" s="3" customFormat="1" ht="16.5">
      <c r="A282" s="106"/>
      <c r="B282" s="97"/>
      <c r="C282" s="107"/>
      <c r="D282" s="106"/>
      <c r="E282" s="97"/>
      <c r="F282" s="98"/>
      <c r="G282" s="99"/>
      <c r="H282" s="99"/>
      <c r="I282" s="99"/>
    </row>
    <row r="283" spans="1:9" s="3" customFormat="1" ht="16.5">
      <c r="A283" s="106"/>
      <c r="B283" s="97"/>
      <c r="C283" s="107"/>
      <c r="D283" s="106"/>
      <c r="E283" s="97"/>
      <c r="F283" s="98"/>
      <c r="G283" s="99"/>
      <c r="H283" s="99"/>
      <c r="I283" s="99"/>
    </row>
    <row r="284" spans="1:9" s="3" customFormat="1" ht="16.5">
      <c r="A284" s="106"/>
      <c r="B284" s="97"/>
      <c r="C284" s="107"/>
      <c r="D284" s="106"/>
      <c r="E284" s="97"/>
      <c r="F284" s="98"/>
      <c r="G284" s="99"/>
      <c r="H284" s="99"/>
      <c r="I284" s="99"/>
    </row>
    <row r="285" spans="1:9" s="3" customFormat="1" ht="16.5">
      <c r="A285" s="106"/>
      <c r="B285" s="97"/>
      <c r="C285" s="107"/>
      <c r="D285" s="106"/>
      <c r="E285" s="97"/>
      <c r="F285" s="98"/>
      <c r="G285" s="99"/>
      <c r="H285" s="99"/>
      <c r="I285" s="99"/>
    </row>
    <row r="286" spans="1:9" s="3" customFormat="1" ht="16.5">
      <c r="A286" s="106"/>
      <c r="B286" s="97"/>
      <c r="C286" s="107"/>
      <c r="D286" s="106"/>
      <c r="E286" s="97"/>
      <c r="F286" s="98"/>
      <c r="G286" s="99"/>
      <c r="H286" s="99"/>
      <c r="I286" s="99"/>
    </row>
    <row r="287" spans="1:9" s="3" customFormat="1" ht="16.5">
      <c r="A287" s="106"/>
      <c r="B287" s="97"/>
      <c r="C287" s="107"/>
      <c r="D287" s="106"/>
      <c r="E287" s="97"/>
      <c r="F287" s="98"/>
      <c r="G287" s="99"/>
      <c r="H287" s="99"/>
      <c r="I287" s="99"/>
    </row>
    <row r="288" spans="1:9" s="3" customFormat="1" ht="16.5">
      <c r="A288" s="106"/>
      <c r="B288" s="97"/>
      <c r="C288" s="107"/>
      <c r="D288" s="106"/>
      <c r="E288" s="97"/>
      <c r="F288" s="98"/>
      <c r="G288" s="99"/>
      <c r="H288" s="99"/>
      <c r="I288" s="99"/>
    </row>
    <row r="289" spans="1:9" s="3" customFormat="1" ht="16.5">
      <c r="A289" s="106"/>
      <c r="B289" s="97"/>
      <c r="C289" s="107"/>
      <c r="D289" s="106"/>
      <c r="E289" s="97"/>
      <c r="F289" s="98"/>
      <c r="G289" s="99"/>
      <c r="H289" s="99"/>
      <c r="I289" s="99"/>
    </row>
    <row r="290" spans="1:9" s="3" customFormat="1" ht="16.5">
      <c r="A290" s="106"/>
      <c r="B290" s="97"/>
      <c r="C290" s="107"/>
      <c r="D290" s="106"/>
      <c r="E290" s="97"/>
      <c r="F290" s="98"/>
      <c r="G290" s="99"/>
      <c r="H290" s="99"/>
      <c r="I290" s="99"/>
    </row>
    <row r="291" spans="1:9" s="3" customFormat="1" ht="16.5">
      <c r="A291" s="106"/>
      <c r="B291" s="97"/>
      <c r="C291" s="107"/>
      <c r="D291" s="106"/>
      <c r="E291" s="97"/>
      <c r="F291" s="98"/>
      <c r="G291" s="99"/>
      <c r="H291" s="99"/>
      <c r="I291" s="99"/>
    </row>
    <row r="292" spans="1:9" s="3" customFormat="1" ht="16.5">
      <c r="A292" s="106"/>
      <c r="B292" s="97"/>
      <c r="C292" s="107"/>
      <c r="D292" s="106"/>
      <c r="E292" s="97"/>
      <c r="F292" s="98"/>
      <c r="G292" s="99"/>
      <c r="H292" s="99"/>
      <c r="I292" s="99"/>
    </row>
    <row r="293" spans="1:9" s="3" customFormat="1" ht="16.5">
      <c r="A293" s="106"/>
      <c r="B293" s="97"/>
      <c r="C293" s="107"/>
      <c r="D293" s="106"/>
      <c r="E293" s="97"/>
      <c r="F293" s="98"/>
      <c r="G293" s="99"/>
      <c r="H293" s="99"/>
      <c r="I293" s="99"/>
    </row>
    <row r="294" spans="1:9" s="3" customFormat="1" ht="16.5">
      <c r="A294" s="106"/>
      <c r="B294" s="97"/>
      <c r="C294" s="107"/>
      <c r="D294" s="106"/>
      <c r="E294" s="97"/>
      <c r="F294" s="98"/>
      <c r="G294" s="99"/>
      <c r="H294" s="99"/>
      <c r="I294" s="99"/>
    </row>
    <row r="295" spans="1:9" s="3" customFormat="1" ht="16.5">
      <c r="A295" s="106"/>
      <c r="B295" s="97"/>
      <c r="C295" s="107"/>
      <c r="D295" s="106"/>
      <c r="E295" s="97"/>
      <c r="F295" s="98"/>
      <c r="G295" s="99"/>
      <c r="H295" s="99"/>
      <c r="I295" s="99"/>
    </row>
    <row r="296" spans="1:9" s="3" customFormat="1" ht="16.5">
      <c r="A296" s="106"/>
      <c r="B296" s="97"/>
      <c r="C296" s="107"/>
      <c r="D296" s="106"/>
      <c r="E296" s="97"/>
      <c r="F296" s="98"/>
      <c r="G296" s="99"/>
      <c r="H296" s="99"/>
      <c r="I296" s="99"/>
    </row>
    <row r="297" spans="1:9" s="3" customFormat="1" ht="16.5">
      <c r="A297" s="106"/>
      <c r="B297" s="97"/>
      <c r="C297" s="107"/>
      <c r="D297" s="106"/>
      <c r="E297" s="97"/>
      <c r="F297" s="98"/>
      <c r="G297" s="99"/>
      <c r="H297" s="99"/>
      <c r="I297" s="99"/>
    </row>
    <row r="298" spans="1:9" s="3" customFormat="1" ht="16.5">
      <c r="A298" s="106"/>
      <c r="B298" s="97"/>
      <c r="C298" s="107"/>
      <c r="D298" s="106"/>
      <c r="E298" s="97"/>
      <c r="F298" s="98"/>
      <c r="G298" s="99"/>
      <c r="H298" s="99"/>
      <c r="I298" s="99"/>
    </row>
    <row r="299" spans="1:9" s="3" customFormat="1" ht="16.5">
      <c r="A299" s="106"/>
      <c r="B299" s="97"/>
      <c r="C299" s="107"/>
      <c r="D299" s="106"/>
      <c r="E299" s="97"/>
      <c r="F299" s="98"/>
      <c r="G299" s="99"/>
      <c r="H299" s="99"/>
      <c r="I299" s="99"/>
    </row>
    <row r="300" spans="1:9" s="3" customFormat="1" ht="16.5">
      <c r="A300" s="106"/>
      <c r="B300" s="97"/>
      <c r="C300" s="107"/>
      <c r="D300" s="106"/>
      <c r="E300" s="97"/>
      <c r="F300" s="98"/>
      <c r="G300" s="99"/>
      <c r="H300" s="99"/>
      <c r="I300" s="99"/>
    </row>
    <row r="301" spans="1:9" s="3" customFormat="1" ht="16.5">
      <c r="A301" s="106"/>
      <c r="B301" s="97"/>
      <c r="C301" s="107"/>
      <c r="D301" s="106"/>
      <c r="E301" s="97"/>
      <c r="F301" s="98"/>
      <c r="G301" s="99"/>
      <c r="H301" s="99"/>
      <c r="I301" s="99"/>
    </row>
    <row r="302" spans="1:9" s="3" customFormat="1" ht="16.5">
      <c r="A302" s="106"/>
      <c r="B302" s="97"/>
      <c r="C302" s="107"/>
      <c r="D302" s="106"/>
      <c r="E302" s="97"/>
      <c r="F302" s="98"/>
      <c r="G302" s="99"/>
      <c r="H302" s="99"/>
      <c r="I302" s="99"/>
    </row>
    <row r="303" spans="1:9" s="3" customFormat="1" ht="16.5">
      <c r="A303" s="106"/>
      <c r="B303" s="97"/>
      <c r="C303" s="107"/>
      <c r="D303" s="106"/>
      <c r="E303" s="97"/>
      <c r="F303" s="98"/>
      <c r="G303" s="99"/>
      <c r="H303" s="99"/>
      <c r="I303" s="99"/>
    </row>
    <row r="304" spans="1:9" s="3" customFormat="1" ht="16.5">
      <c r="A304" s="106"/>
      <c r="B304" s="97"/>
      <c r="C304" s="107"/>
      <c r="D304" s="106"/>
      <c r="E304" s="97"/>
      <c r="F304" s="98"/>
      <c r="G304" s="99"/>
      <c r="H304" s="99"/>
      <c r="I304" s="99"/>
    </row>
    <row r="305" spans="1:9" s="3" customFormat="1" ht="16.5">
      <c r="A305" s="106"/>
      <c r="B305" s="97"/>
      <c r="C305" s="107"/>
      <c r="D305" s="106"/>
      <c r="E305" s="97"/>
      <c r="F305" s="98"/>
      <c r="G305" s="99"/>
      <c r="H305" s="99"/>
      <c r="I305" s="99"/>
    </row>
    <row r="306" spans="1:9" s="3" customFormat="1" ht="16.5">
      <c r="A306" s="106"/>
      <c r="B306" s="97"/>
      <c r="C306" s="107"/>
      <c r="D306" s="106"/>
      <c r="E306" s="97"/>
      <c r="F306" s="98"/>
      <c r="G306" s="99"/>
      <c r="H306" s="99"/>
      <c r="I306" s="99"/>
    </row>
    <row r="307" spans="1:9" s="3" customFormat="1" ht="16.5">
      <c r="A307" s="106"/>
      <c r="B307" s="97"/>
      <c r="C307" s="107"/>
      <c r="D307" s="106"/>
      <c r="E307" s="97"/>
      <c r="F307" s="98"/>
      <c r="G307" s="99"/>
      <c r="H307" s="99"/>
      <c r="I307" s="99"/>
    </row>
    <row r="308" spans="1:9" s="3" customFormat="1" ht="16.5">
      <c r="A308" s="106"/>
      <c r="B308" s="97"/>
      <c r="C308" s="107"/>
      <c r="D308" s="106"/>
      <c r="E308" s="97"/>
      <c r="F308" s="98"/>
      <c r="G308" s="99"/>
      <c r="H308" s="99"/>
      <c r="I308" s="99"/>
    </row>
    <row r="309" spans="1:9" s="3" customFormat="1" ht="16.5">
      <c r="A309" s="106"/>
      <c r="B309" s="97"/>
      <c r="C309" s="107"/>
      <c r="D309" s="106"/>
      <c r="E309" s="97"/>
      <c r="F309" s="98"/>
      <c r="G309" s="99"/>
      <c r="H309" s="99"/>
      <c r="I309" s="99"/>
    </row>
    <row r="310" spans="1:9" s="3" customFormat="1" ht="16.5">
      <c r="A310" s="106"/>
      <c r="B310" s="97"/>
      <c r="C310" s="107"/>
      <c r="D310" s="106"/>
      <c r="E310" s="97"/>
      <c r="F310" s="98"/>
      <c r="G310" s="99"/>
      <c r="H310" s="99"/>
      <c r="I310" s="99"/>
    </row>
    <row r="311" spans="1:9" s="3" customFormat="1" ht="16.5">
      <c r="A311" s="106"/>
      <c r="B311" s="97"/>
      <c r="C311" s="107"/>
      <c r="D311" s="106"/>
      <c r="E311" s="97"/>
      <c r="F311" s="98"/>
      <c r="G311" s="99"/>
      <c r="H311" s="99"/>
      <c r="I311" s="99"/>
    </row>
    <row r="312" spans="1:9" s="3" customFormat="1" ht="16.5">
      <c r="A312" s="106"/>
      <c r="B312" s="97"/>
      <c r="C312" s="107"/>
      <c r="D312" s="106"/>
      <c r="E312" s="97"/>
      <c r="F312" s="98"/>
      <c r="G312" s="99"/>
      <c r="H312" s="99"/>
      <c r="I312" s="99"/>
    </row>
    <row r="313" spans="1:9" s="3" customFormat="1" ht="16.5">
      <c r="A313" s="106"/>
      <c r="B313" s="97"/>
      <c r="C313" s="107"/>
      <c r="D313" s="106"/>
      <c r="E313" s="97"/>
      <c r="F313" s="98"/>
      <c r="G313" s="99"/>
      <c r="H313" s="99"/>
      <c r="I313" s="99"/>
    </row>
    <row r="314" spans="1:9" s="3" customFormat="1" ht="16.5">
      <c r="A314" s="106"/>
      <c r="B314" s="97"/>
      <c r="C314" s="107"/>
      <c r="D314" s="106"/>
      <c r="E314" s="97"/>
      <c r="F314" s="98"/>
      <c r="G314" s="99"/>
      <c r="H314" s="99"/>
      <c r="I314" s="99"/>
    </row>
    <row r="315" spans="1:9" s="3" customFormat="1" ht="16.5">
      <c r="A315" s="106"/>
      <c r="B315" s="97"/>
      <c r="C315" s="107"/>
      <c r="D315" s="106"/>
      <c r="E315" s="97"/>
      <c r="F315" s="98"/>
      <c r="G315" s="99"/>
      <c r="H315" s="99"/>
      <c r="I315" s="99"/>
    </row>
    <row r="316" spans="1:9" s="3" customFormat="1" ht="16.5">
      <c r="A316" s="106"/>
      <c r="B316" s="97"/>
      <c r="C316" s="107"/>
      <c r="D316" s="106"/>
      <c r="E316" s="97"/>
      <c r="F316" s="98"/>
      <c r="G316" s="99"/>
      <c r="H316" s="99"/>
      <c r="I316" s="99"/>
    </row>
    <row r="317" spans="1:9" s="3" customFormat="1" ht="16.5">
      <c r="A317" s="106"/>
      <c r="B317" s="97"/>
      <c r="C317" s="107"/>
      <c r="D317" s="106"/>
      <c r="E317" s="97"/>
      <c r="F317" s="98"/>
      <c r="G317" s="99"/>
      <c r="H317" s="99"/>
      <c r="I317" s="99"/>
    </row>
    <row r="318" spans="1:9" s="3" customFormat="1" ht="16.5">
      <c r="A318" s="106"/>
      <c r="B318" s="97"/>
      <c r="C318" s="107"/>
      <c r="D318" s="106"/>
      <c r="E318" s="97"/>
      <c r="F318" s="98"/>
      <c r="G318" s="99"/>
      <c r="H318" s="99"/>
      <c r="I318" s="99"/>
    </row>
    <row r="319" spans="1:9" s="3" customFormat="1" ht="16.5">
      <c r="A319" s="106"/>
      <c r="B319" s="97"/>
      <c r="C319" s="107"/>
      <c r="D319" s="106"/>
      <c r="E319" s="97"/>
      <c r="F319" s="98"/>
      <c r="G319" s="99"/>
      <c r="H319" s="99"/>
      <c r="I319" s="99"/>
    </row>
    <row r="320" spans="1:9" s="3" customFormat="1" ht="16.5">
      <c r="A320" s="106"/>
      <c r="B320" s="97"/>
      <c r="C320" s="107"/>
      <c r="D320" s="106"/>
      <c r="E320" s="97"/>
      <c r="F320" s="98"/>
      <c r="G320" s="99"/>
      <c r="H320" s="99"/>
      <c r="I320" s="99"/>
    </row>
    <row r="321" spans="1:9" s="3" customFormat="1" ht="16.5">
      <c r="A321" s="106"/>
      <c r="B321" s="97"/>
      <c r="C321" s="107"/>
      <c r="D321" s="106"/>
      <c r="E321" s="97"/>
      <c r="F321" s="98"/>
      <c r="G321" s="99"/>
      <c r="H321" s="99"/>
      <c r="I321" s="99"/>
    </row>
    <row r="322" spans="1:9" s="3" customFormat="1" ht="16.5">
      <c r="A322" s="106"/>
      <c r="B322" s="97"/>
      <c r="C322" s="107"/>
      <c r="D322" s="106"/>
      <c r="E322" s="97"/>
      <c r="F322" s="98"/>
      <c r="G322" s="99"/>
      <c r="H322" s="99"/>
      <c r="I322" s="99"/>
    </row>
    <row r="323" spans="1:9" s="3" customFormat="1" ht="16.5">
      <c r="A323" s="106"/>
      <c r="B323" s="97"/>
      <c r="C323" s="107"/>
      <c r="D323" s="106"/>
      <c r="E323" s="97"/>
      <c r="F323" s="98"/>
      <c r="G323" s="99"/>
      <c r="H323" s="99"/>
      <c r="I323" s="99"/>
    </row>
    <row r="324" spans="1:9" s="3" customFormat="1" ht="16.5">
      <c r="A324" s="106"/>
      <c r="B324" s="97"/>
      <c r="C324" s="107"/>
      <c r="D324" s="106"/>
      <c r="E324" s="97"/>
      <c r="F324" s="98"/>
      <c r="G324" s="99"/>
      <c r="H324" s="99"/>
      <c r="I324" s="99"/>
    </row>
    <row r="325" spans="1:9" s="3" customFormat="1" ht="16.5">
      <c r="A325" s="106"/>
      <c r="B325" s="97"/>
      <c r="C325" s="107"/>
      <c r="D325" s="106"/>
      <c r="E325" s="97"/>
      <c r="F325" s="98"/>
      <c r="G325" s="99"/>
      <c r="H325" s="99"/>
      <c r="I325" s="99"/>
    </row>
    <row r="326" spans="1:9" s="3" customFormat="1" ht="16.5">
      <c r="A326" s="106"/>
      <c r="B326" s="97"/>
      <c r="C326" s="107"/>
      <c r="D326" s="106"/>
      <c r="E326" s="97"/>
      <c r="F326" s="98"/>
      <c r="G326" s="99"/>
      <c r="H326" s="99"/>
      <c r="I326" s="99"/>
    </row>
    <row r="327" spans="1:9" s="3" customFormat="1" ht="16.5">
      <c r="A327" s="106"/>
      <c r="B327" s="97"/>
      <c r="C327" s="107"/>
      <c r="D327" s="106"/>
      <c r="E327" s="97"/>
      <c r="F327" s="98"/>
      <c r="G327" s="99"/>
      <c r="H327" s="99"/>
      <c r="I327" s="99"/>
    </row>
    <row r="328" spans="1:9" s="3" customFormat="1" ht="16.5">
      <c r="A328" s="106"/>
      <c r="B328" s="97"/>
      <c r="C328" s="107"/>
      <c r="D328" s="106"/>
      <c r="E328" s="97"/>
      <c r="F328" s="98"/>
      <c r="G328" s="99"/>
      <c r="H328" s="99"/>
      <c r="I328" s="99"/>
    </row>
    <row r="329" spans="1:9" s="3" customFormat="1" ht="16.5">
      <c r="A329" s="106"/>
      <c r="B329" s="97"/>
      <c r="C329" s="107"/>
      <c r="D329" s="106"/>
      <c r="E329" s="97"/>
      <c r="F329" s="98"/>
      <c r="G329" s="99"/>
      <c r="H329" s="99"/>
      <c r="I329" s="99"/>
    </row>
    <row r="330" spans="1:9" s="3" customFormat="1" ht="16.5">
      <c r="A330" s="106"/>
      <c r="B330" s="97"/>
      <c r="C330" s="107"/>
      <c r="D330" s="106"/>
      <c r="E330" s="97"/>
      <c r="F330" s="98"/>
      <c r="G330" s="99"/>
      <c r="H330" s="99"/>
      <c r="I330" s="99"/>
    </row>
    <row r="331" spans="1:9" s="3" customFormat="1" ht="16.5">
      <c r="A331" s="106"/>
      <c r="B331" s="97"/>
      <c r="C331" s="107"/>
      <c r="D331" s="106"/>
      <c r="E331" s="97"/>
      <c r="F331" s="98"/>
      <c r="G331" s="99"/>
      <c r="H331" s="99"/>
      <c r="I331" s="99"/>
    </row>
    <row r="332" spans="1:9" s="3" customFormat="1" ht="16.5">
      <c r="A332" s="106"/>
      <c r="B332" s="97"/>
      <c r="C332" s="107"/>
      <c r="D332" s="106"/>
      <c r="E332" s="97"/>
      <c r="F332" s="98"/>
      <c r="G332" s="99"/>
      <c r="H332" s="99"/>
      <c r="I332" s="99"/>
    </row>
    <row r="333" spans="1:9" s="3" customFormat="1" ht="16.5">
      <c r="A333" s="106"/>
      <c r="B333" s="97"/>
      <c r="C333" s="107"/>
      <c r="D333" s="106"/>
      <c r="E333" s="97"/>
      <c r="F333" s="98"/>
      <c r="G333" s="99"/>
      <c r="H333" s="99"/>
      <c r="I333" s="99"/>
    </row>
    <row r="334" spans="1:9" s="3" customFormat="1" ht="16.5">
      <c r="A334" s="106"/>
      <c r="B334" s="97"/>
      <c r="C334" s="107"/>
      <c r="D334" s="106"/>
      <c r="E334" s="97"/>
      <c r="F334" s="98"/>
      <c r="G334" s="99"/>
      <c r="H334" s="99"/>
      <c r="I334" s="99"/>
    </row>
    <row r="335" spans="1:9" s="3" customFormat="1" ht="16.5">
      <c r="A335" s="106"/>
      <c r="B335" s="97"/>
      <c r="C335" s="107"/>
      <c r="D335" s="106"/>
      <c r="E335" s="97"/>
      <c r="F335" s="98"/>
      <c r="G335" s="99"/>
      <c r="H335" s="99"/>
      <c r="I335" s="99"/>
    </row>
    <row r="336" spans="1:9" s="3" customFormat="1" ht="16.5">
      <c r="A336" s="106"/>
      <c r="B336" s="97"/>
      <c r="C336" s="107"/>
      <c r="D336" s="106"/>
      <c r="E336" s="97"/>
      <c r="F336" s="98"/>
      <c r="G336" s="99"/>
      <c r="H336" s="99"/>
      <c r="I336" s="99"/>
    </row>
    <row r="337" spans="1:9" s="3" customFormat="1" ht="16.5">
      <c r="A337" s="106"/>
      <c r="B337" s="97"/>
      <c r="C337" s="107"/>
      <c r="D337" s="106"/>
      <c r="E337" s="97"/>
      <c r="F337" s="98"/>
      <c r="G337" s="99"/>
      <c r="H337" s="99"/>
      <c r="I337" s="99"/>
    </row>
    <row r="338" spans="1:9" s="3" customFormat="1" ht="16.5">
      <c r="A338" s="106"/>
      <c r="B338" s="97"/>
      <c r="C338" s="107"/>
      <c r="D338" s="106"/>
      <c r="E338" s="97"/>
      <c r="F338" s="98"/>
      <c r="G338" s="99"/>
      <c r="H338" s="99"/>
      <c r="I338" s="99"/>
    </row>
    <row r="339" spans="1:9" s="3" customFormat="1" ht="16.5">
      <c r="A339" s="106"/>
      <c r="B339" s="97"/>
      <c r="C339" s="107"/>
      <c r="D339" s="106"/>
      <c r="E339" s="97"/>
      <c r="F339" s="98"/>
      <c r="G339" s="99"/>
      <c r="H339" s="99"/>
      <c r="I339" s="99"/>
    </row>
    <row r="340" spans="1:9" s="3" customFormat="1" ht="16.5">
      <c r="A340" s="106"/>
      <c r="B340" s="97"/>
      <c r="C340" s="107"/>
      <c r="D340" s="106"/>
      <c r="E340" s="97"/>
      <c r="F340" s="98"/>
      <c r="G340" s="99"/>
      <c r="H340" s="99"/>
      <c r="I340" s="99"/>
    </row>
    <row r="341" spans="1:9" s="3" customFormat="1" ht="16.5">
      <c r="A341" s="106"/>
      <c r="B341" s="97"/>
      <c r="C341" s="107"/>
      <c r="D341" s="106"/>
      <c r="E341" s="97"/>
      <c r="F341" s="98"/>
      <c r="G341" s="99"/>
      <c r="H341" s="99"/>
      <c r="I341" s="99"/>
    </row>
    <row r="342" spans="1:9" s="3" customFormat="1" ht="16.5">
      <c r="A342" s="106"/>
      <c r="B342" s="97"/>
      <c r="C342" s="107"/>
      <c r="D342" s="106"/>
      <c r="E342" s="97"/>
      <c r="F342" s="98"/>
      <c r="G342" s="99"/>
      <c r="H342" s="99"/>
      <c r="I342" s="99"/>
    </row>
    <row r="343" spans="1:9" s="3" customFormat="1" ht="16.5">
      <c r="A343" s="106"/>
      <c r="B343" s="97"/>
      <c r="C343" s="107"/>
      <c r="D343" s="106"/>
      <c r="E343" s="97"/>
      <c r="F343" s="98"/>
      <c r="G343" s="99"/>
      <c r="H343" s="99"/>
      <c r="I343" s="99"/>
    </row>
    <row r="344" spans="1:9" s="3" customFormat="1" ht="16.5">
      <c r="A344" s="106"/>
      <c r="B344" s="97"/>
      <c r="C344" s="107"/>
      <c r="D344" s="106"/>
      <c r="E344" s="97"/>
      <c r="F344" s="98"/>
      <c r="G344" s="99"/>
      <c r="H344" s="99"/>
      <c r="I344" s="99"/>
    </row>
    <row r="345" spans="1:9" s="3" customFormat="1" ht="16.5">
      <c r="A345" s="106"/>
      <c r="B345" s="97"/>
      <c r="C345" s="107"/>
      <c r="D345" s="106"/>
      <c r="E345" s="97"/>
      <c r="F345" s="98"/>
      <c r="G345" s="99"/>
      <c r="H345" s="99"/>
      <c r="I345" s="99"/>
    </row>
    <row r="346" spans="1:9" s="3" customFormat="1" ht="16.5">
      <c r="A346" s="106"/>
      <c r="B346" s="97"/>
      <c r="C346" s="107"/>
      <c r="D346" s="106"/>
      <c r="E346" s="97"/>
      <c r="F346" s="98"/>
      <c r="G346" s="99"/>
      <c r="H346" s="99"/>
      <c r="I346" s="99"/>
    </row>
    <row r="347" spans="1:9" s="3" customFormat="1" ht="16.5">
      <c r="A347" s="106"/>
      <c r="B347" s="97"/>
      <c r="C347" s="107"/>
      <c r="D347" s="106"/>
      <c r="E347" s="97"/>
      <c r="F347" s="98"/>
      <c r="G347" s="99"/>
      <c r="H347" s="99"/>
      <c r="I347" s="99"/>
    </row>
    <row r="348" spans="1:9" s="3" customFormat="1" ht="16.5">
      <c r="A348" s="106"/>
      <c r="B348" s="97"/>
      <c r="C348" s="107"/>
      <c r="D348" s="106"/>
      <c r="E348" s="97"/>
      <c r="F348" s="98"/>
      <c r="G348" s="99"/>
      <c r="H348" s="99"/>
      <c r="I348" s="99"/>
    </row>
    <row r="349" spans="1:9" s="3" customFormat="1" ht="16.5">
      <c r="A349" s="106"/>
      <c r="B349" s="97"/>
      <c r="C349" s="107"/>
      <c r="D349" s="106"/>
      <c r="E349" s="97"/>
      <c r="F349" s="98"/>
      <c r="G349" s="99"/>
      <c r="H349" s="99"/>
      <c r="I349" s="99"/>
    </row>
    <row r="350" spans="1:9" s="3" customFormat="1" ht="16.5">
      <c r="A350" s="106"/>
      <c r="B350" s="97"/>
      <c r="C350" s="107"/>
      <c r="D350" s="106"/>
      <c r="E350" s="97"/>
      <c r="F350" s="98"/>
      <c r="G350" s="99"/>
      <c r="H350" s="99"/>
      <c r="I350" s="99"/>
    </row>
    <row r="351" spans="1:9" s="3" customFormat="1" ht="16.5">
      <c r="A351" s="106"/>
      <c r="B351" s="97"/>
      <c r="C351" s="107"/>
      <c r="D351" s="106"/>
      <c r="E351" s="97"/>
      <c r="F351" s="98"/>
      <c r="G351" s="99"/>
      <c r="H351" s="99"/>
      <c r="I351" s="99"/>
    </row>
    <row r="352" spans="1:9" s="3" customFormat="1" ht="16.5">
      <c r="A352" s="106"/>
      <c r="B352" s="97"/>
      <c r="C352" s="107"/>
      <c r="D352" s="106"/>
      <c r="E352" s="97"/>
      <c r="F352" s="98"/>
      <c r="G352" s="99"/>
      <c r="H352" s="99"/>
      <c r="I352" s="99"/>
    </row>
    <row r="353" spans="1:9" s="3" customFormat="1" ht="16.5">
      <c r="A353" s="106"/>
      <c r="B353" s="97"/>
      <c r="C353" s="107"/>
      <c r="D353" s="106"/>
      <c r="E353" s="97"/>
      <c r="F353" s="98"/>
      <c r="G353" s="99"/>
      <c r="H353" s="99"/>
      <c r="I353" s="99"/>
    </row>
    <row r="354" spans="1:9" s="3" customFormat="1" ht="16.5">
      <c r="A354" s="106"/>
      <c r="B354" s="97"/>
      <c r="C354" s="107"/>
      <c r="D354" s="106"/>
      <c r="E354" s="97"/>
      <c r="F354" s="98"/>
      <c r="G354" s="99"/>
      <c r="H354" s="99"/>
      <c r="I354" s="99"/>
    </row>
    <row r="355" spans="1:9" s="3" customFormat="1" ht="16.5">
      <c r="A355" s="106"/>
      <c r="B355" s="97"/>
      <c r="C355" s="107"/>
      <c r="D355" s="106"/>
      <c r="E355" s="97"/>
      <c r="F355" s="98"/>
      <c r="G355" s="99"/>
      <c r="H355" s="99"/>
      <c r="I355" s="99"/>
    </row>
    <row r="356" spans="1:9" s="3" customFormat="1" ht="16.5">
      <c r="A356" s="106"/>
      <c r="B356" s="97"/>
      <c r="C356" s="107"/>
      <c r="D356" s="106"/>
      <c r="E356" s="97"/>
      <c r="F356" s="98"/>
      <c r="G356" s="99"/>
      <c r="H356" s="99"/>
      <c r="I356" s="99"/>
    </row>
    <row r="357" spans="1:9" s="3" customFormat="1" ht="16.5">
      <c r="A357" s="106"/>
      <c r="B357" s="97"/>
      <c r="C357" s="107"/>
      <c r="D357" s="106"/>
      <c r="E357" s="97"/>
      <c r="F357" s="98"/>
      <c r="G357" s="99"/>
      <c r="H357" s="99"/>
      <c r="I357" s="99"/>
    </row>
    <row r="358" spans="1:9" s="3" customFormat="1" ht="16.5">
      <c r="A358" s="106"/>
      <c r="B358" s="97"/>
      <c r="C358" s="107"/>
      <c r="D358" s="106"/>
      <c r="E358" s="97"/>
      <c r="F358" s="98"/>
      <c r="G358" s="99"/>
      <c r="H358" s="99"/>
      <c r="I358" s="99"/>
    </row>
    <row r="359" spans="1:9" s="3" customFormat="1" ht="16.5">
      <c r="A359" s="106"/>
      <c r="B359" s="97"/>
      <c r="C359" s="107"/>
      <c r="D359" s="106"/>
      <c r="E359" s="97"/>
      <c r="F359" s="98"/>
      <c r="G359" s="99"/>
      <c r="H359" s="99"/>
      <c r="I359" s="99"/>
    </row>
    <row r="360" spans="1:9" s="3" customFormat="1" ht="16.5">
      <c r="A360" s="106"/>
      <c r="B360" s="97"/>
      <c r="C360" s="107"/>
      <c r="D360" s="106"/>
      <c r="E360" s="97"/>
      <c r="F360" s="98"/>
      <c r="G360" s="99"/>
      <c r="H360" s="99"/>
      <c r="I360" s="99"/>
    </row>
    <row r="361" spans="1:9" s="3" customFormat="1" ht="16.5">
      <c r="A361" s="106"/>
      <c r="B361" s="97"/>
      <c r="C361" s="107"/>
      <c r="D361" s="106"/>
      <c r="E361" s="97"/>
      <c r="F361" s="98"/>
      <c r="G361" s="99"/>
      <c r="H361" s="99"/>
      <c r="I361" s="99"/>
    </row>
    <row r="362" spans="1:9" s="3" customFormat="1" ht="16.5">
      <c r="A362" s="106"/>
      <c r="B362" s="97"/>
      <c r="C362" s="107"/>
      <c r="D362" s="106"/>
      <c r="E362" s="97"/>
      <c r="F362" s="98"/>
      <c r="G362" s="99"/>
      <c r="H362" s="99"/>
      <c r="I362" s="99"/>
    </row>
    <row r="363" spans="1:9" s="3" customFormat="1" ht="16.5">
      <c r="A363" s="106"/>
      <c r="B363" s="97"/>
      <c r="C363" s="107"/>
      <c r="D363" s="106"/>
      <c r="E363" s="97"/>
      <c r="F363" s="98"/>
      <c r="G363" s="99"/>
      <c r="H363" s="99"/>
      <c r="I363" s="99"/>
    </row>
    <row r="364" spans="1:9" s="3" customFormat="1" ht="16.5">
      <c r="A364" s="106"/>
      <c r="B364" s="97"/>
      <c r="C364" s="107"/>
      <c r="D364" s="106"/>
      <c r="E364" s="97"/>
      <c r="F364" s="98"/>
      <c r="G364" s="99"/>
      <c r="H364" s="99"/>
      <c r="I364" s="99"/>
    </row>
    <row r="365" spans="1:9" s="3" customFormat="1" ht="16.5">
      <c r="A365" s="106"/>
      <c r="B365" s="97"/>
      <c r="C365" s="107"/>
      <c r="D365" s="106"/>
      <c r="E365" s="97"/>
      <c r="F365" s="98"/>
      <c r="G365" s="99"/>
      <c r="H365" s="99"/>
      <c r="I365" s="99"/>
    </row>
    <row r="366" spans="1:9" s="3" customFormat="1" ht="16.5">
      <c r="A366" s="106"/>
      <c r="B366" s="97"/>
      <c r="C366" s="107"/>
      <c r="D366" s="106"/>
      <c r="E366" s="97"/>
      <c r="F366" s="98"/>
      <c r="G366" s="99"/>
      <c r="H366" s="99"/>
      <c r="I366" s="99"/>
    </row>
    <row r="367" spans="1:9" s="3" customFormat="1" ht="16.5">
      <c r="A367" s="106"/>
      <c r="B367" s="97"/>
      <c r="C367" s="107"/>
      <c r="D367" s="106"/>
      <c r="E367" s="97"/>
      <c r="F367" s="98"/>
      <c r="G367" s="99"/>
      <c r="H367" s="99"/>
      <c r="I367" s="99"/>
    </row>
    <row r="368" spans="1:9" s="3" customFormat="1" ht="16.5">
      <c r="A368" s="106"/>
      <c r="B368" s="97"/>
      <c r="C368" s="107"/>
      <c r="D368" s="106"/>
      <c r="E368" s="97"/>
      <c r="F368" s="98"/>
      <c r="G368" s="99"/>
      <c r="H368" s="99"/>
      <c r="I368" s="99"/>
    </row>
    <row r="369" spans="1:9" s="3" customFormat="1" ht="16.5">
      <c r="A369" s="106"/>
      <c r="B369" s="97"/>
      <c r="C369" s="107"/>
      <c r="D369" s="106"/>
      <c r="E369" s="97"/>
      <c r="F369" s="98"/>
      <c r="G369" s="99"/>
      <c r="H369" s="99"/>
      <c r="I369" s="99"/>
    </row>
    <row r="370" spans="1:9" s="3" customFormat="1" ht="16.5">
      <c r="A370" s="106"/>
      <c r="B370" s="97"/>
      <c r="C370" s="107"/>
      <c r="D370" s="106"/>
      <c r="E370" s="97"/>
      <c r="F370" s="98"/>
      <c r="G370" s="99"/>
      <c r="H370" s="99"/>
      <c r="I370" s="99"/>
    </row>
    <row r="371" spans="1:9" s="3" customFormat="1" ht="16.5">
      <c r="A371" s="106"/>
      <c r="B371" s="97"/>
      <c r="C371" s="107"/>
      <c r="D371" s="106"/>
      <c r="E371" s="97"/>
      <c r="F371" s="98"/>
      <c r="G371" s="99"/>
      <c r="H371" s="99"/>
      <c r="I371" s="99"/>
    </row>
    <row r="372" spans="1:9" s="3" customFormat="1" ht="16.5">
      <c r="A372" s="106"/>
      <c r="B372" s="97"/>
      <c r="C372" s="107"/>
      <c r="D372" s="106"/>
      <c r="E372" s="97"/>
      <c r="F372" s="98"/>
      <c r="G372" s="99"/>
      <c r="H372" s="99"/>
      <c r="I372" s="99"/>
    </row>
    <row r="373" spans="1:9" s="3" customFormat="1" ht="16.5">
      <c r="A373" s="106"/>
      <c r="B373" s="97"/>
      <c r="C373" s="107"/>
      <c r="D373" s="106"/>
      <c r="E373" s="97"/>
      <c r="F373" s="98"/>
      <c r="G373" s="99"/>
      <c r="H373" s="99"/>
      <c r="I373" s="99"/>
    </row>
    <row r="374" spans="1:9" s="3" customFormat="1" ht="16.5">
      <c r="A374" s="106"/>
      <c r="B374" s="97"/>
      <c r="C374" s="107"/>
      <c r="D374" s="106"/>
      <c r="E374" s="97"/>
      <c r="F374" s="98"/>
      <c r="G374" s="99"/>
      <c r="H374" s="99"/>
      <c r="I374" s="99"/>
    </row>
    <row r="375" spans="1:9" s="3" customFormat="1" ht="16.5">
      <c r="A375" s="106"/>
      <c r="B375" s="97"/>
      <c r="C375" s="107"/>
      <c r="D375" s="106"/>
      <c r="E375" s="97"/>
      <c r="F375" s="98"/>
      <c r="G375" s="99"/>
      <c r="H375" s="99"/>
      <c r="I375" s="99"/>
    </row>
    <row r="376" spans="1:9" s="3" customFormat="1" ht="16.5">
      <c r="A376" s="106"/>
      <c r="B376" s="97"/>
      <c r="C376" s="107"/>
      <c r="D376" s="106"/>
      <c r="E376" s="97"/>
      <c r="F376" s="98"/>
      <c r="G376" s="99"/>
      <c r="H376" s="99"/>
      <c r="I376" s="99"/>
    </row>
    <row r="377" spans="1:9" s="3" customFormat="1" ht="16.5">
      <c r="A377" s="106"/>
      <c r="B377" s="97"/>
      <c r="C377" s="107"/>
      <c r="D377" s="106"/>
      <c r="E377" s="97"/>
      <c r="F377" s="98"/>
      <c r="G377" s="99"/>
      <c r="H377" s="99"/>
      <c r="I377" s="99"/>
    </row>
    <row r="378" spans="1:9" s="3" customFormat="1" ht="16.5">
      <c r="A378" s="106"/>
      <c r="B378" s="97"/>
      <c r="C378" s="107"/>
      <c r="D378" s="106"/>
      <c r="E378" s="97"/>
      <c r="F378" s="98"/>
      <c r="G378" s="99"/>
      <c r="H378" s="99"/>
      <c r="I378" s="99"/>
    </row>
    <row r="379" spans="1:9" s="3" customFormat="1" ht="16.5">
      <c r="A379" s="106"/>
      <c r="B379" s="97"/>
      <c r="C379" s="107"/>
      <c r="D379" s="106"/>
      <c r="E379" s="97"/>
      <c r="F379" s="98"/>
      <c r="G379" s="99"/>
      <c r="H379" s="99"/>
      <c r="I379" s="99"/>
    </row>
    <row r="380" spans="1:9" s="3" customFormat="1" ht="16.5">
      <c r="A380" s="106"/>
      <c r="B380" s="97"/>
      <c r="C380" s="107"/>
      <c r="D380" s="106"/>
      <c r="E380" s="97"/>
      <c r="F380" s="98"/>
      <c r="G380" s="99"/>
      <c r="H380" s="99"/>
      <c r="I380" s="99"/>
    </row>
    <row r="381" spans="1:9" s="3" customFormat="1" ht="16.5">
      <c r="A381" s="106"/>
      <c r="B381" s="97"/>
      <c r="C381" s="107"/>
      <c r="D381" s="106"/>
      <c r="E381" s="97"/>
      <c r="F381" s="98"/>
      <c r="G381" s="99"/>
      <c r="H381" s="99"/>
      <c r="I381" s="99"/>
    </row>
    <row r="382" spans="1:9" s="3" customFormat="1" ht="16.5">
      <c r="A382" s="106"/>
      <c r="B382" s="97"/>
      <c r="C382" s="107"/>
      <c r="D382" s="106"/>
      <c r="E382" s="97"/>
      <c r="F382" s="98"/>
      <c r="G382" s="99"/>
      <c r="H382" s="99"/>
      <c r="I382" s="99"/>
    </row>
    <row r="383" spans="1:9" s="3" customFormat="1" ht="16.5">
      <c r="A383" s="106"/>
      <c r="B383" s="97"/>
      <c r="C383" s="107"/>
      <c r="D383" s="106"/>
      <c r="E383" s="97"/>
      <c r="F383" s="98"/>
      <c r="G383" s="99"/>
      <c r="H383" s="99"/>
      <c r="I383" s="99"/>
    </row>
    <row r="384" spans="1:9" s="3" customFormat="1" ht="16.5">
      <c r="A384" s="106"/>
      <c r="B384" s="97"/>
      <c r="C384" s="107"/>
      <c r="D384" s="106"/>
      <c r="E384" s="97"/>
      <c r="F384" s="98"/>
      <c r="G384" s="99"/>
      <c r="H384" s="99"/>
      <c r="I384" s="99"/>
    </row>
    <row r="385" spans="1:9" s="3" customFormat="1" ht="16.5">
      <c r="A385" s="106"/>
      <c r="B385" s="97"/>
      <c r="C385" s="107"/>
      <c r="D385" s="106"/>
      <c r="E385" s="97"/>
      <c r="F385" s="98"/>
      <c r="G385" s="99"/>
      <c r="H385" s="99"/>
      <c r="I385" s="99"/>
    </row>
    <row r="386" spans="1:9" s="3" customFormat="1" ht="16.5">
      <c r="A386" s="106"/>
      <c r="B386" s="97"/>
      <c r="C386" s="107"/>
      <c r="D386" s="106"/>
      <c r="E386" s="97"/>
      <c r="F386" s="98"/>
      <c r="G386" s="99"/>
      <c r="H386" s="99"/>
      <c r="I386" s="99"/>
    </row>
    <row r="387" spans="1:9" s="3" customFormat="1" ht="16.5">
      <c r="A387" s="106"/>
      <c r="B387" s="97"/>
      <c r="C387" s="107"/>
      <c r="D387" s="106"/>
      <c r="E387" s="97"/>
      <c r="F387" s="98"/>
      <c r="G387" s="99"/>
      <c r="H387" s="99"/>
      <c r="I387" s="99"/>
    </row>
    <row r="388" spans="1:9" s="3" customFormat="1" ht="16.5">
      <c r="A388" s="106"/>
      <c r="B388" s="97"/>
      <c r="C388" s="107"/>
      <c r="D388" s="106"/>
      <c r="E388" s="97"/>
      <c r="F388" s="98"/>
      <c r="G388" s="99"/>
      <c r="H388" s="99"/>
      <c r="I388" s="99"/>
    </row>
    <row r="389" spans="1:9" s="3" customFormat="1" ht="16.5">
      <c r="A389" s="106"/>
      <c r="B389" s="97"/>
      <c r="C389" s="107"/>
      <c r="D389" s="106"/>
      <c r="E389" s="97"/>
      <c r="F389" s="98"/>
      <c r="G389" s="99"/>
      <c r="H389" s="99"/>
      <c r="I389" s="99"/>
    </row>
    <row r="390" spans="1:9" s="3" customFormat="1" ht="16.5">
      <c r="A390" s="106"/>
      <c r="B390" s="97"/>
      <c r="C390" s="107"/>
      <c r="D390" s="106"/>
      <c r="E390" s="97"/>
      <c r="F390" s="98"/>
      <c r="G390" s="99"/>
      <c r="H390" s="99"/>
      <c r="I390" s="99"/>
    </row>
    <row r="391" spans="1:9" s="3" customFormat="1" ht="16.5">
      <c r="A391" s="106"/>
      <c r="B391" s="97"/>
      <c r="C391" s="107"/>
      <c r="D391" s="106"/>
      <c r="E391" s="97"/>
      <c r="F391" s="98"/>
      <c r="G391" s="99"/>
      <c r="H391" s="99"/>
      <c r="I391" s="99"/>
    </row>
    <row r="392" spans="1:9" s="3" customFormat="1" ht="16.5">
      <c r="A392" s="106"/>
      <c r="B392" s="97"/>
      <c r="C392" s="107"/>
      <c r="D392" s="106"/>
      <c r="E392" s="97"/>
      <c r="F392" s="98"/>
      <c r="G392" s="99"/>
      <c r="H392" s="99"/>
      <c r="I392" s="99"/>
    </row>
    <row r="393" spans="1:9" s="3" customFormat="1" ht="16.5">
      <c r="A393" s="106"/>
      <c r="B393" s="97"/>
      <c r="C393" s="107"/>
      <c r="D393" s="106"/>
      <c r="E393" s="97"/>
      <c r="F393" s="98"/>
      <c r="G393" s="99"/>
      <c r="H393" s="99"/>
      <c r="I393" s="99"/>
    </row>
    <row r="394" spans="1:9" s="3" customFormat="1" ht="16.5">
      <c r="A394" s="106"/>
      <c r="B394" s="97"/>
      <c r="C394" s="107"/>
      <c r="D394" s="106"/>
      <c r="E394" s="97"/>
      <c r="F394" s="98"/>
      <c r="G394" s="99"/>
      <c r="H394" s="99"/>
      <c r="I394" s="99"/>
    </row>
    <row r="395" spans="1:9" s="3" customFormat="1" ht="16.5">
      <c r="A395" s="106"/>
      <c r="B395" s="97"/>
      <c r="C395" s="107"/>
      <c r="D395" s="106"/>
      <c r="E395" s="97"/>
      <c r="F395" s="98"/>
      <c r="G395" s="99"/>
      <c r="H395" s="99"/>
      <c r="I395" s="99"/>
    </row>
    <row r="396" spans="1:9" s="3" customFormat="1" ht="16.5">
      <c r="A396" s="106"/>
      <c r="B396" s="97"/>
      <c r="C396" s="107"/>
      <c r="D396" s="106"/>
      <c r="E396" s="97"/>
      <c r="F396" s="98"/>
      <c r="G396" s="99"/>
      <c r="H396" s="99"/>
      <c r="I396" s="99"/>
    </row>
    <row r="397" spans="1:9" s="3" customFormat="1" ht="16.5">
      <c r="A397" s="106"/>
      <c r="B397" s="97"/>
      <c r="C397" s="107"/>
      <c r="D397" s="106"/>
      <c r="E397" s="97"/>
      <c r="F397" s="98"/>
      <c r="G397" s="99"/>
      <c r="H397" s="99"/>
      <c r="I397" s="99"/>
    </row>
    <row r="398" spans="1:9" s="3" customFormat="1" ht="16.5">
      <c r="A398" s="106"/>
      <c r="B398" s="97"/>
      <c r="C398" s="107"/>
      <c r="D398" s="106"/>
      <c r="E398" s="97"/>
      <c r="F398" s="98"/>
      <c r="G398" s="99"/>
      <c r="H398" s="99"/>
      <c r="I398" s="99"/>
    </row>
    <row r="399" spans="1:9" s="3" customFormat="1" ht="16.5">
      <c r="A399" s="106"/>
      <c r="B399" s="97"/>
      <c r="C399" s="107"/>
      <c r="D399" s="106"/>
      <c r="E399" s="97"/>
      <c r="F399" s="98"/>
      <c r="G399" s="99"/>
      <c r="H399" s="99"/>
      <c r="I399" s="99"/>
    </row>
    <row r="400" spans="1:9" s="3" customFormat="1" ht="16.5">
      <c r="A400" s="106"/>
      <c r="B400" s="97"/>
      <c r="C400" s="107"/>
      <c r="D400" s="106"/>
      <c r="E400" s="97"/>
      <c r="F400" s="98"/>
      <c r="G400" s="99"/>
      <c r="H400" s="99"/>
      <c r="I400" s="99"/>
    </row>
    <row r="401" spans="1:9" s="3" customFormat="1" ht="16.5">
      <c r="A401" s="106"/>
      <c r="B401" s="97"/>
      <c r="C401" s="107"/>
      <c r="D401" s="106"/>
      <c r="E401" s="97"/>
      <c r="F401" s="98"/>
      <c r="G401" s="99"/>
      <c r="H401" s="99"/>
      <c r="I401" s="99"/>
    </row>
    <row r="402" spans="1:9" s="3" customFormat="1" ht="16.5">
      <c r="A402" s="106"/>
      <c r="B402" s="97"/>
      <c r="C402" s="107"/>
      <c r="D402" s="106"/>
      <c r="E402" s="97"/>
      <c r="F402" s="98"/>
      <c r="G402" s="99"/>
      <c r="H402" s="99"/>
      <c r="I402" s="99"/>
    </row>
    <row r="403" spans="1:9" s="3" customFormat="1" ht="16.5">
      <c r="A403" s="106"/>
      <c r="B403" s="97"/>
      <c r="C403" s="107"/>
      <c r="D403" s="106"/>
      <c r="E403" s="97"/>
      <c r="F403" s="98"/>
      <c r="G403" s="99"/>
      <c r="H403" s="99"/>
      <c r="I403" s="99"/>
    </row>
    <row r="404" spans="1:9" s="3" customFormat="1" ht="16.5">
      <c r="A404" s="106"/>
      <c r="B404" s="97"/>
      <c r="C404" s="107"/>
      <c r="D404" s="106"/>
      <c r="E404" s="97"/>
      <c r="F404" s="98"/>
      <c r="G404" s="99"/>
      <c r="H404" s="99"/>
      <c r="I404" s="99"/>
    </row>
    <row r="405" spans="1:9" s="3" customFormat="1" ht="16.5">
      <c r="A405" s="106"/>
      <c r="B405" s="97"/>
      <c r="C405" s="107"/>
      <c r="D405" s="106"/>
      <c r="E405" s="97"/>
      <c r="F405" s="98"/>
      <c r="G405" s="99"/>
      <c r="H405" s="99"/>
      <c r="I405" s="99"/>
    </row>
    <row r="406" spans="1:9" s="3" customFormat="1" ht="16.5">
      <c r="A406" s="106"/>
      <c r="B406" s="97"/>
      <c r="C406" s="107"/>
      <c r="D406" s="106"/>
      <c r="E406" s="97"/>
      <c r="F406" s="98"/>
      <c r="G406" s="99"/>
      <c r="H406" s="99"/>
      <c r="I406" s="99"/>
    </row>
    <row r="407" spans="1:9" s="3" customFormat="1" ht="16.5">
      <c r="A407" s="106"/>
      <c r="B407" s="97"/>
      <c r="C407" s="107"/>
      <c r="D407" s="106"/>
      <c r="E407" s="97"/>
      <c r="F407" s="98"/>
      <c r="G407" s="99"/>
      <c r="H407" s="99"/>
      <c r="I407" s="99"/>
    </row>
    <row r="408" spans="1:9" s="3" customFormat="1" ht="16.5">
      <c r="A408" s="106"/>
      <c r="B408" s="97"/>
      <c r="C408" s="107"/>
      <c r="D408" s="106"/>
      <c r="E408" s="97"/>
      <c r="F408" s="98"/>
      <c r="G408" s="99"/>
      <c r="H408" s="99"/>
      <c r="I408" s="99"/>
    </row>
    <row r="409" spans="1:9" s="3" customFormat="1" ht="16.5">
      <c r="A409" s="106"/>
      <c r="B409" s="97"/>
      <c r="C409" s="107"/>
      <c r="D409" s="106"/>
      <c r="E409" s="97"/>
      <c r="F409" s="98"/>
      <c r="G409" s="99"/>
      <c r="H409" s="99"/>
      <c r="I409" s="99"/>
    </row>
    <row r="410" spans="1:9" s="3" customFormat="1" ht="16.5">
      <c r="A410" s="106"/>
      <c r="B410" s="97"/>
      <c r="C410" s="107"/>
      <c r="D410" s="106"/>
      <c r="E410" s="97"/>
      <c r="F410" s="98"/>
      <c r="G410" s="99"/>
      <c r="H410" s="99"/>
      <c r="I410" s="99"/>
    </row>
    <row r="411" spans="1:9" s="3" customFormat="1" ht="16.5">
      <c r="A411" s="106"/>
      <c r="B411" s="97"/>
      <c r="C411" s="107"/>
      <c r="D411" s="106"/>
      <c r="E411" s="97"/>
      <c r="F411" s="98"/>
      <c r="G411" s="99"/>
      <c r="H411" s="99"/>
      <c r="I411" s="99"/>
    </row>
    <row r="412" spans="1:9" s="3" customFormat="1" ht="16.5">
      <c r="A412" s="106"/>
      <c r="B412" s="97"/>
      <c r="C412" s="107"/>
      <c r="D412" s="106"/>
      <c r="E412" s="97"/>
      <c r="F412" s="98"/>
      <c r="G412" s="99"/>
      <c r="H412" s="99"/>
      <c r="I412" s="99"/>
    </row>
    <row r="413" spans="1:9" s="3" customFormat="1" ht="16.5">
      <c r="A413" s="106"/>
      <c r="B413" s="97"/>
      <c r="C413" s="107"/>
      <c r="D413" s="106"/>
      <c r="E413" s="97"/>
      <c r="F413" s="98"/>
      <c r="G413" s="99"/>
      <c r="H413" s="99"/>
      <c r="I413" s="99"/>
    </row>
    <row r="414" spans="1:9" s="3" customFormat="1" ht="16.5">
      <c r="A414" s="106"/>
      <c r="B414" s="97"/>
      <c r="C414" s="107"/>
      <c r="D414" s="106"/>
      <c r="E414" s="97"/>
      <c r="F414" s="98"/>
      <c r="G414" s="99"/>
      <c r="H414" s="99"/>
      <c r="I414" s="99"/>
    </row>
    <row r="415" spans="1:9" s="3" customFormat="1" ht="16.5">
      <c r="A415" s="106"/>
      <c r="B415" s="97"/>
      <c r="C415" s="107"/>
      <c r="D415" s="106"/>
      <c r="E415" s="97"/>
      <c r="F415" s="98"/>
      <c r="G415" s="99"/>
      <c r="H415" s="99"/>
      <c r="I415" s="99"/>
    </row>
    <row r="416" spans="1:9" s="3" customFormat="1" ht="16.5">
      <c r="A416" s="106"/>
      <c r="B416" s="97"/>
      <c r="C416" s="107"/>
      <c r="D416" s="106"/>
      <c r="E416" s="97"/>
      <c r="F416" s="98"/>
      <c r="G416" s="99"/>
      <c r="H416" s="99"/>
      <c r="I416" s="99"/>
    </row>
    <row r="417" spans="1:9" s="3" customFormat="1" ht="16.5">
      <c r="A417" s="106"/>
      <c r="B417" s="97"/>
      <c r="C417" s="107"/>
      <c r="D417" s="106"/>
      <c r="E417" s="97"/>
      <c r="F417" s="98"/>
      <c r="G417" s="99"/>
      <c r="H417" s="99"/>
      <c r="I417" s="99"/>
    </row>
    <row r="418" spans="1:9" s="3" customFormat="1" ht="16.5">
      <c r="A418" s="106"/>
      <c r="B418" s="97"/>
      <c r="C418" s="107"/>
      <c r="D418" s="106"/>
      <c r="E418" s="97"/>
      <c r="F418" s="98"/>
      <c r="G418" s="99"/>
      <c r="H418" s="99"/>
      <c r="I418" s="99"/>
    </row>
    <row r="419" spans="1:9" s="3" customFormat="1" ht="16.5">
      <c r="A419" s="106"/>
      <c r="B419" s="97"/>
      <c r="C419" s="107"/>
      <c r="D419" s="106"/>
      <c r="E419" s="97"/>
      <c r="F419" s="98"/>
      <c r="G419" s="99"/>
      <c r="H419" s="99"/>
      <c r="I419" s="99"/>
    </row>
    <row r="420" spans="1:9" s="3" customFormat="1" ht="16.5">
      <c r="A420" s="106"/>
      <c r="B420" s="97"/>
      <c r="C420" s="107"/>
      <c r="D420" s="106"/>
      <c r="E420" s="97"/>
      <c r="F420" s="98"/>
      <c r="G420" s="99"/>
      <c r="H420" s="99"/>
      <c r="I420" s="99"/>
    </row>
    <row r="421" spans="1:9" s="3" customFormat="1" ht="16.5">
      <c r="A421" s="106"/>
      <c r="B421" s="97"/>
      <c r="C421" s="107"/>
      <c r="D421" s="106"/>
      <c r="E421" s="97"/>
      <c r="F421" s="98"/>
      <c r="G421" s="99"/>
      <c r="H421" s="99"/>
      <c r="I421" s="99"/>
    </row>
    <row r="422" spans="1:9" s="3" customFormat="1" ht="16.5">
      <c r="A422" s="106"/>
      <c r="B422" s="97"/>
      <c r="C422" s="107"/>
      <c r="D422" s="106"/>
      <c r="E422" s="97"/>
      <c r="F422" s="98"/>
      <c r="G422" s="99"/>
      <c r="H422" s="99"/>
      <c r="I422" s="99"/>
    </row>
    <row r="423" spans="1:9" s="3" customFormat="1" ht="16.5">
      <c r="A423" s="106"/>
      <c r="B423" s="97"/>
      <c r="C423" s="107"/>
      <c r="D423" s="106"/>
      <c r="E423" s="97"/>
      <c r="F423" s="98"/>
      <c r="G423" s="99"/>
      <c r="H423" s="99"/>
      <c r="I423" s="99"/>
    </row>
    <row r="424" spans="1:9" s="3" customFormat="1" ht="16.5">
      <c r="A424" s="106"/>
      <c r="B424" s="97"/>
      <c r="C424" s="107"/>
      <c r="D424" s="106"/>
      <c r="E424" s="97"/>
      <c r="F424" s="98"/>
      <c r="G424" s="99"/>
      <c r="H424" s="99"/>
      <c r="I424" s="99"/>
    </row>
    <row r="425" spans="1:9" s="3" customFormat="1" ht="16.5">
      <c r="A425" s="106"/>
      <c r="B425" s="97"/>
      <c r="C425" s="107"/>
      <c r="D425" s="106"/>
      <c r="E425" s="97"/>
      <c r="F425" s="98"/>
      <c r="G425" s="99"/>
      <c r="H425" s="99"/>
      <c r="I425" s="99"/>
    </row>
    <row r="426" spans="1:9" s="3" customFormat="1" ht="16.5">
      <c r="A426" s="106"/>
      <c r="B426" s="97"/>
      <c r="C426" s="107"/>
      <c r="D426" s="106"/>
      <c r="E426" s="97"/>
      <c r="F426" s="98"/>
      <c r="G426" s="99"/>
      <c r="H426" s="99"/>
      <c r="I426" s="99"/>
    </row>
    <row r="427" spans="1:9" s="3" customFormat="1" ht="16.5">
      <c r="A427" s="106"/>
      <c r="B427" s="97"/>
      <c r="C427" s="107"/>
      <c r="D427" s="106"/>
      <c r="E427" s="97"/>
      <c r="F427" s="98"/>
      <c r="G427" s="99"/>
      <c r="H427" s="99"/>
      <c r="I427" s="99"/>
    </row>
    <row r="428" spans="1:9" s="3" customFormat="1" ht="16.5">
      <c r="A428" s="106"/>
      <c r="B428" s="97"/>
      <c r="C428" s="107"/>
      <c r="D428" s="106"/>
      <c r="E428" s="97"/>
      <c r="F428" s="98"/>
      <c r="G428" s="99"/>
      <c r="H428" s="99"/>
      <c r="I428" s="99"/>
    </row>
    <row r="429" spans="1:9" s="3" customFormat="1" ht="16.5">
      <c r="A429" s="106"/>
      <c r="B429" s="97"/>
      <c r="C429" s="107"/>
      <c r="D429" s="106"/>
      <c r="E429" s="97"/>
      <c r="F429" s="98"/>
      <c r="G429" s="99"/>
      <c r="H429" s="99"/>
      <c r="I429" s="99"/>
    </row>
    <row r="430" spans="1:9" s="3" customFormat="1" ht="16.5">
      <c r="A430" s="106"/>
      <c r="B430" s="97"/>
      <c r="C430" s="107"/>
      <c r="D430" s="106"/>
      <c r="E430" s="97"/>
      <c r="F430" s="98"/>
      <c r="G430" s="99"/>
      <c r="H430" s="99"/>
      <c r="I430" s="99"/>
    </row>
    <row r="431" spans="1:9" s="3" customFormat="1" ht="16.5">
      <c r="A431" s="106"/>
      <c r="B431" s="97"/>
      <c r="C431" s="107"/>
      <c r="D431" s="106"/>
      <c r="E431" s="97"/>
      <c r="F431" s="98"/>
      <c r="G431" s="99"/>
      <c r="H431" s="99"/>
      <c r="I431" s="99"/>
    </row>
    <row r="432" spans="1:9" s="3" customFormat="1" ht="16.5">
      <c r="A432" s="106"/>
      <c r="B432" s="97"/>
      <c r="C432" s="107"/>
      <c r="D432" s="106"/>
      <c r="E432" s="97"/>
      <c r="F432" s="98"/>
      <c r="G432" s="99"/>
      <c r="H432" s="99"/>
      <c r="I432" s="99"/>
    </row>
    <row r="433" spans="1:9" s="3" customFormat="1" ht="16.5">
      <c r="A433" s="106"/>
      <c r="B433" s="97"/>
      <c r="C433" s="107"/>
      <c r="D433" s="106"/>
      <c r="E433" s="97"/>
      <c r="F433" s="98"/>
      <c r="G433" s="99"/>
      <c r="H433" s="99"/>
      <c r="I433" s="99"/>
    </row>
    <row r="434" spans="1:9" s="3" customFormat="1" ht="16.5">
      <c r="A434" s="106"/>
      <c r="B434" s="97"/>
      <c r="C434" s="107"/>
      <c r="D434" s="106"/>
      <c r="E434" s="97"/>
      <c r="F434" s="98"/>
      <c r="G434" s="99"/>
      <c r="H434" s="99"/>
      <c r="I434" s="99"/>
    </row>
    <row r="435" spans="1:9" s="3" customFormat="1" ht="16.5">
      <c r="A435" s="106"/>
      <c r="B435" s="97"/>
      <c r="C435" s="107"/>
      <c r="D435" s="106"/>
      <c r="E435" s="97"/>
      <c r="F435" s="98"/>
      <c r="G435" s="99"/>
      <c r="H435" s="99"/>
      <c r="I435" s="99"/>
    </row>
    <row r="436" spans="1:9" s="3" customFormat="1" ht="16.5">
      <c r="A436" s="106"/>
      <c r="B436" s="97"/>
      <c r="C436" s="107"/>
      <c r="D436" s="106"/>
      <c r="E436" s="97"/>
      <c r="F436" s="98"/>
      <c r="G436" s="99"/>
      <c r="H436" s="99"/>
      <c r="I436" s="99"/>
    </row>
    <row r="437" spans="1:9" s="3" customFormat="1" ht="16.5">
      <c r="A437" s="106"/>
      <c r="B437" s="97"/>
      <c r="C437" s="107"/>
      <c r="D437" s="106"/>
      <c r="E437" s="97"/>
      <c r="F437" s="98"/>
      <c r="G437" s="99"/>
      <c r="H437" s="99"/>
      <c r="I437" s="99"/>
    </row>
    <row r="438" spans="1:9" s="3" customFormat="1" ht="16.5">
      <c r="A438" s="106"/>
      <c r="B438" s="97"/>
      <c r="C438" s="107"/>
      <c r="D438" s="106"/>
      <c r="E438" s="97"/>
      <c r="F438" s="98"/>
      <c r="G438" s="99"/>
      <c r="H438" s="99"/>
      <c r="I438" s="99"/>
    </row>
    <row r="439" spans="1:9" s="3" customFormat="1" ht="16.5">
      <c r="A439" s="106"/>
      <c r="B439" s="97"/>
      <c r="C439" s="107"/>
      <c r="D439" s="106"/>
      <c r="E439" s="97"/>
      <c r="F439" s="98"/>
      <c r="G439" s="99"/>
      <c r="H439" s="99"/>
      <c r="I439" s="99"/>
    </row>
    <row r="440" spans="1:9" s="3" customFormat="1" ht="16.5">
      <c r="A440" s="106"/>
      <c r="B440" s="97"/>
      <c r="C440" s="107"/>
      <c r="D440" s="106"/>
      <c r="E440" s="97"/>
      <c r="F440" s="98"/>
      <c r="G440" s="99"/>
      <c r="H440" s="99"/>
      <c r="I440" s="99"/>
    </row>
    <row r="441" spans="1:9" s="3" customFormat="1" ht="16.5">
      <c r="A441" s="106"/>
      <c r="B441" s="97"/>
      <c r="C441" s="107"/>
      <c r="D441" s="106"/>
      <c r="E441" s="97"/>
      <c r="F441" s="98"/>
      <c r="G441" s="99"/>
      <c r="H441" s="99"/>
      <c r="I441" s="99"/>
    </row>
    <row r="442" spans="1:9" s="3" customFormat="1" ht="16.5">
      <c r="A442" s="106"/>
      <c r="B442" s="97"/>
      <c r="C442" s="107"/>
      <c r="D442" s="106"/>
      <c r="E442" s="97"/>
      <c r="F442" s="98"/>
      <c r="G442" s="99"/>
      <c r="H442" s="99"/>
      <c r="I442" s="99"/>
    </row>
    <row r="443" spans="1:9" s="3" customFormat="1" ht="16.5">
      <c r="A443" s="106"/>
      <c r="B443" s="97"/>
      <c r="C443" s="107"/>
      <c r="D443" s="106"/>
      <c r="E443" s="97"/>
      <c r="F443" s="98"/>
      <c r="G443" s="99"/>
      <c r="H443" s="99"/>
      <c r="I443" s="99"/>
    </row>
    <row r="444" spans="1:9" s="3" customFormat="1" ht="16.5">
      <c r="A444" s="106"/>
      <c r="B444" s="97"/>
      <c r="C444" s="107"/>
      <c r="D444" s="106"/>
      <c r="E444" s="97"/>
      <c r="F444" s="98"/>
      <c r="G444" s="99"/>
      <c r="H444" s="99"/>
      <c r="I444" s="99"/>
    </row>
    <row r="445" spans="1:9" s="3" customFormat="1" ht="16.5">
      <c r="A445" s="106"/>
      <c r="B445" s="97"/>
      <c r="C445" s="107"/>
      <c r="D445" s="106"/>
      <c r="E445" s="97"/>
      <c r="F445" s="98"/>
      <c r="G445" s="99"/>
      <c r="H445" s="99"/>
      <c r="I445" s="99"/>
    </row>
    <row r="446" spans="1:9" s="3" customFormat="1" ht="16.5">
      <c r="A446" s="106"/>
      <c r="B446" s="97"/>
      <c r="C446" s="107"/>
      <c r="D446" s="106"/>
      <c r="E446" s="97"/>
      <c r="F446" s="98"/>
      <c r="G446" s="99"/>
      <c r="H446" s="99"/>
      <c r="I446" s="99"/>
    </row>
    <row r="447" spans="1:9" s="3" customFormat="1" ht="16.5">
      <c r="A447" s="106"/>
      <c r="B447" s="97"/>
      <c r="C447" s="107"/>
      <c r="D447" s="106"/>
      <c r="E447" s="97"/>
      <c r="F447" s="98"/>
      <c r="G447" s="99"/>
      <c r="H447" s="99"/>
      <c r="I447" s="99"/>
    </row>
    <row r="448" spans="1:9" s="3" customFormat="1" ht="16.5">
      <c r="A448" s="106"/>
      <c r="B448" s="97"/>
      <c r="C448" s="107"/>
      <c r="D448" s="106"/>
      <c r="E448" s="97"/>
      <c r="F448" s="98"/>
      <c r="G448" s="99"/>
      <c r="H448" s="99"/>
      <c r="I448" s="99"/>
    </row>
    <row r="449" spans="1:9" s="3" customFormat="1" ht="16.5">
      <c r="A449" s="106"/>
      <c r="B449" s="97"/>
      <c r="C449" s="107"/>
      <c r="D449" s="106"/>
      <c r="E449" s="97"/>
      <c r="F449" s="98"/>
      <c r="G449" s="99"/>
      <c r="H449" s="99"/>
      <c r="I449" s="99"/>
    </row>
    <row r="450" spans="1:9" s="3" customFormat="1" ht="16.5">
      <c r="A450" s="106"/>
      <c r="B450" s="97"/>
      <c r="C450" s="107"/>
      <c r="D450" s="106"/>
      <c r="E450" s="97"/>
      <c r="F450" s="98"/>
      <c r="G450" s="99"/>
      <c r="H450" s="99"/>
      <c r="I450" s="99"/>
    </row>
    <row r="451" spans="1:9" s="3" customFormat="1" ht="16.5">
      <c r="A451" s="106"/>
      <c r="B451" s="97"/>
      <c r="C451" s="107"/>
      <c r="D451" s="106"/>
      <c r="E451" s="97"/>
      <c r="F451" s="98"/>
      <c r="G451" s="99"/>
      <c r="H451" s="99"/>
      <c r="I451" s="99"/>
    </row>
    <row r="452" spans="1:9" s="3" customFormat="1" ht="16.5">
      <c r="A452" s="106"/>
      <c r="B452" s="97"/>
      <c r="C452" s="107"/>
      <c r="D452" s="106"/>
      <c r="E452" s="97"/>
      <c r="F452" s="98"/>
      <c r="G452" s="99"/>
      <c r="H452" s="99"/>
      <c r="I452" s="99"/>
    </row>
    <row r="453" spans="1:9" s="3" customFormat="1" ht="16.5">
      <c r="A453" s="106"/>
      <c r="B453" s="97"/>
      <c r="C453" s="107"/>
      <c r="D453" s="106"/>
      <c r="E453" s="97"/>
      <c r="F453" s="98"/>
      <c r="G453" s="99"/>
      <c r="H453" s="99"/>
      <c r="I453" s="99"/>
    </row>
    <row r="454" spans="1:9" s="3" customFormat="1" ht="16.5">
      <c r="A454" s="106"/>
      <c r="B454" s="97"/>
      <c r="C454" s="107"/>
      <c r="D454" s="106"/>
      <c r="E454" s="97"/>
      <c r="F454" s="98"/>
      <c r="G454" s="99"/>
      <c r="H454" s="99"/>
      <c r="I454" s="99"/>
    </row>
    <row r="455" spans="1:9" s="3" customFormat="1" ht="16.5">
      <c r="A455" s="106"/>
      <c r="B455" s="97"/>
      <c r="C455" s="107"/>
      <c r="D455" s="106"/>
      <c r="E455" s="97"/>
      <c r="F455" s="98"/>
      <c r="G455" s="99"/>
      <c r="H455" s="99"/>
      <c r="I455" s="99"/>
    </row>
    <row r="456" spans="1:9" s="3" customFormat="1" ht="16.5">
      <c r="A456" s="106"/>
      <c r="B456" s="97"/>
      <c r="C456" s="107"/>
      <c r="D456" s="106"/>
      <c r="E456" s="97"/>
      <c r="F456" s="98"/>
      <c r="G456" s="99"/>
      <c r="H456" s="99"/>
      <c r="I456" s="99"/>
    </row>
    <row r="457" spans="1:9" s="3" customFormat="1" ht="16.5">
      <c r="A457" s="106"/>
      <c r="B457" s="97"/>
      <c r="C457" s="107"/>
      <c r="D457" s="106"/>
      <c r="E457" s="97"/>
      <c r="F457" s="98"/>
      <c r="G457" s="99"/>
      <c r="H457" s="99"/>
      <c r="I457" s="99"/>
    </row>
    <row r="458" spans="1:9" s="3" customFormat="1" ht="16.5">
      <c r="A458" s="106"/>
      <c r="B458" s="97"/>
      <c r="C458" s="107"/>
      <c r="D458" s="106"/>
      <c r="E458" s="97"/>
      <c r="F458" s="98"/>
      <c r="G458" s="99"/>
      <c r="H458" s="99"/>
      <c r="I458" s="99"/>
    </row>
    <row r="459" spans="1:9" s="3" customFormat="1" ht="16.5">
      <c r="A459" s="106"/>
      <c r="B459" s="97"/>
      <c r="C459" s="107"/>
      <c r="D459" s="106"/>
      <c r="E459" s="97"/>
      <c r="F459" s="98"/>
      <c r="G459" s="99"/>
      <c r="H459" s="99"/>
      <c r="I459" s="99"/>
    </row>
    <row r="460" spans="1:9" s="3" customFormat="1" ht="16.5">
      <c r="A460" s="106"/>
      <c r="B460" s="97"/>
      <c r="C460" s="107"/>
      <c r="D460" s="106"/>
      <c r="E460" s="97"/>
      <c r="F460" s="98"/>
      <c r="G460" s="99"/>
      <c r="H460" s="99"/>
      <c r="I460" s="99"/>
    </row>
    <row r="461" spans="1:9" s="3" customFormat="1" ht="16.5">
      <c r="A461" s="106"/>
      <c r="B461" s="97"/>
      <c r="C461" s="107"/>
      <c r="D461" s="106"/>
      <c r="E461" s="97"/>
      <c r="F461" s="98"/>
      <c r="G461" s="99"/>
      <c r="H461" s="99"/>
      <c r="I461" s="99"/>
    </row>
    <row r="462" spans="1:9" s="3" customFormat="1" ht="16.5">
      <c r="A462" s="106"/>
      <c r="B462" s="97"/>
      <c r="C462" s="107"/>
      <c r="D462" s="106"/>
      <c r="E462" s="97"/>
      <c r="F462" s="98"/>
      <c r="G462" s="99"/>
      <c r="H462" s="99"/>
      <c r="I462" s="99"/>
    </row>
    <row r="463" spans="1:9" s="3" customFormat="1" ht="16.5">
      <c r="A463" s="106"/>
      <c r="B463" s="97"/>
      <c r="C463" s="107"/>
      <c r="D463" s="106"/>
      <c r="E463" s="97"/>
      <c r="F463" s="98"/>
      <c r="G463" s="99"/>
      <c r="H463" s="99"/>
      <c r="I463" s="99"/>
    </row>
    <row r="464" spans="1:9" s="3" customFormat="1" ht="16.5">
      <c r="A464" s="106"/>
      <c r="B464" s="97"/>
      <c r="C464" s="107"/>
      <c r="D464" s="106"/>
      <c r="E464" s="97"/>
      <c r="F464" s="98"/>
      <c r="G464" s="99"/>
      <c r="H464" s="99"/>
      <c r="I464" s="99"/>
    </row>
    <row r="465" spans="1:9" s="3" customFormat="1" ht="16.5">
      <c r="A465" s="106"/>
      <c r="B465" s="97"/>
      <c r="C465" s="107"/>
      <c r="D465" s="106"/>
      <c r="E465" s="97"/>
      <c r="F465" s="98"/>
      <c r="G465" s="99"/>
      <c r="H465" s="99"/>
      <c r="I465" s="99"/>
    </row>
    <row r="466" spans="1:9" s="3" customFormat="1" ht="16.5">
      <c r="A466" s="106"/>
      <c r="B466" s="97"/>
      <c r="C466" s="107"/>
      <c r="D466" s="106"/>
      <c r="E466" s="97"/>
      <c r="F466" s="98"/>
      <c r="G466" s="99"/>
      <c r="H466" s="99"/>
      <c r="I466" s="99"/>
    </row>
    <row r="467" spans="1:9" s="3" customFormat="1" ht="16.5">
      <c r="A467" s="106"/>
      <c r="B467" s="97"/>
      <c r="C467" s="107"/>
      <c r="D467" s="106"/>
      <c r="E467" s="97"/>
      <c r="F467" s="98"/>
      <c r="G467" s="99"/>
      <c r="H467" s="99"/>
      <c r="I467" s="99"/>
    </row>
    <row r="468" spans="1:9" s="3" customFormat="1" ht="16.5">
      <c r="A468" s="106"/>
      <c r="B468" s="97"/>
      <c r="C468" s="107"/>
      <c r="D468" s="106"/>
      <c r="E468" s="97"/>
      <c r="F468" s="98"/>
      <c r="G468" s="99"/>
      <c r="H468" s="99"/>
      <c r="I468" s="99"/>
    </row>
    <row r="469" spans="1:9" s="3" customFormat="1" ht="16.5">
      <c r="A469" s="106"/>
      <c r="B469" s="97"/>
      <c r="C469" s="107"/>
      <c r="D469" s="106"/>
      <c r="E469" s="97"/>
      <c r="F469" s="98"/>
      <c r="G469" s="99"/>
      <c r="H469" s="99"/>
      <c r="I469" s="99"/>
    </row>
    <row r="470" spans="1:9" s="3" customFormat="1" ht="16.5">
      <c r="A470" s="106"/>
      <c r="B470" s="97"/>
      <c r="C470" s="107"/>
      <c r="D470" s="106"/>
      <c r="E470" s="97"/>
      <c r="F470" s="98"/>
      <c r="G470" s="99"/>
      <c r="H470" s="99"/>
      <c r="I470" s="99"/>
    </row>
    <row r="471" spans="1:9" s="3" customFormat="1" ht="16.5">
      <c r="A471" s="106"/>
      <c r="B471" s="97"/>
      <c r="C471" s="107"/>
      <c r="D471" s="106"/>
      <c r="E471" s="97"/>
      <c r="F471" s="98"/>
      <c r="G471" s="99"/>
      <c r="H471" s="99"/>
      <c r="I471" s="99"/>
    </row>
    <row r="472" spans="1:9" s="3" customFormat="1" ht="16.5">
      <c r="A472" s="106"/>
      <c r="B472" s="97"/>
      <c r="C472" s="107"/>
      <c r="D472" s="106"/>
      <c r="E472" s="97"/>
      <c r="F472" s="98"/>
      <c r="G472" s="99"/>
      <c r="H472" s="99"/>
      <c r="I472" s="99"/>
    </row>
    <row r="473" spans="1:9" s="3" customFormat="1" ht="16.5">
      <c r="A473" s="106"/>
      <c r="B473" s="97"/>
      <c r="C473" s="107"/>
      <c r="D473" s="106"/>
      <c r="E473" s="97"/>
      <c r="F473" s="98"/>
      <c r="G473" s="99"/>
      <c r="H473" s="99"/>
      <c r="I473" s="99"/>
    </row>
    <row r="474" spans="1:9" s="3" customFormat="1" ht="16.5">
      <c r="A474" s="106"/>
      <c r="B474" s="97"/>
      <c r="C474" s="107"/>
      <c r="D474" s="106"/>
      <c r="E474" s="97"/>
      <c r="F474" s="98"/>
      <c r="G474" s="99"/>
      <c r="H474" s="99"/>
      <c r="I474" s="99"/>
    </row>
    <row r="475" spans="1:9" s="3" customFormat="1" ht="16.5">
      <c r="A475" s="106"/>
      <c r="B475" s="97"/>
      <c r="C475" s="107"/>
      <c r="D475" s="106"/>
      <c r="E475" s="97"/>
      <c r="F475" s="98"/>
      <c r="G475" s="99"/>
      <c r="H475" s="99"/>
      <c r="I475" s="99"/>
    </row>
    <row r="476" spans="1:9" s="3" customFormat="1" ht="16.5">
      <c r="A476" s="106"/>
      <c r="B476" s="97"/>
      <c r="C476" s="107"/>
      <c r="D476" s="106"/>
      <c r="E476" s="97"/>
      <c r="F476" s="98"/>
      <c r="G476" s="99"/>
      <c r="H476" s="99"/>
      <c r="I476" s="99"/>
    </row>
    <row r="477" spans="1:9" s="3" customFormat="1" ht="16.5">
      <c r="A477" s="106"/>
      <c r="B477" s="97"/>
      <c r="C477" s="107"/>
      <c r="D477" s="106"/>
      <c r="E477" s="97"/>
      <c r="F477" s="98"/>
      <c r="G477" s="99"/>
      <c r="H477" s="99"/>
      <c r="I477" s="99"/>
    </row>
    <row r="478" spans="1:9" s="3" customFormat="1" ht="16.5">
      <c r="A478" s="106"/>
      <c r="B478" s="97"/>
      <c r="C478" s="107"/>
      <c r="D478" s="106"/>
      <c r="E478" s="97"/>
      <c r="F478" s="98"/>
      <c r="G478" s="99"/>
      <c r="H478" s="99"/>
      <c r="I478" s="99"/>
    </row>
    <row r="479" spans="1:9" s="3" customFormat="1" ht="16.5">
      <c r="A479" s="106"/>
      <c r="B479" s="97"/>
      <c r="C479" s="107"/>
      <c r="D479" s="106"/>
      <c r="E479" s="97"/>
      <c r="F479" s="98"/>
      <c r="G479" s="99"/>
      <c r="H479" s="99"/>
      <c r="I479" s="99"/>
    </row>
    <row r="480" spans="1:9" s="3" customFormat="1" ht="16.5">
      <c r="A480" s="106"/>
      <c r="B480" s="97"/>
      <c r="C480" s="107"/>
      <c r="D480" s="106"/>
      <c r="E480" s="97"/>
      <c r="F480" s="98"/>
      <c r="G480" s="99"/>
      <c r="H480" s="99"/>
      <c r="I480" s="99"/>
    </row>
    <row r="481" spans="1:9" s="3" customFormat="1" ht="16.5">
      <c r="A481" s="106"/>
      <c r="B481" s="97"/>
      <c r="C481" s="107"/>
      <c r="D481" s="106"/>
      <c r="E481" s="97"/>
      <c r="F481" s="98"/>
      <c r="G481" s="99"/>
      <c r="H481" s="99"/>
      <c r="I481" s="99"/>
    </row>
    <row r="482" spans="1:9" s="3" customFormat="1" ht="16.5">
      <c r="A482" s="106"/>
      <c r="B482" s="97"/>
      <c r="C482" s="107"/>
      <c r="D482" s="106"/>
      <c r="E482" s="97"/>
      <c r="F482" s="98"/>
      <c r="G482" s="99"/>
      <c r="H482" s="99"/>
      <c r="I482" s="99"/>
    </row>
    <row r="483" spans="1:9" s="3" customFormat="1" ht="16.5">
      <c r="A483" s="106"/>
      <c r="B483" s="97"/>
      <c r="C483" s="107"/>
      <c r="D483" s="106"/>
      <c r="E483" s="97"/>
      <c r="F483" s="98"/>
      <c r="G483" s="99"/>
      <c r="H483" s="99"/>
      <c r="I483" s="99"/>
    </row>
    <row r="484" spans="1:9" s="3" customFormat="1" ht="16.5">
      <c r="A484" s="106"/>
      <c r="B484" s="97"/>
      <c r="C484" s="107"/>
      <c r="D484" s="106"/>
      <c r="E484" s="97"/>
      <c r="F484" s="98"/>
      <c r="G484" s="99"/>
      <c r="H484" s="99"/>
      <c r="I484" s="99"/>
    </row>
    <row r="485" spans="1:9" s="3" customFormat="1" ht="16.5">
      <c r="A485" s="106"/>
      <c r="B485" s="97"/>
      <c r="C485" s="107"/>
      <c r="D485" s="106"/>
      <c r="E485" s="97"/>
      <c r="F485" s="98"/>
      <c r="G485" s="99"/>
      <c r="H485" s="99"/>
      <c r="I485" s="99"/>
    </row>
    <row r="486" spans="1:9" s="3" customFormat="1" ht="16.5">
      <c r="A486" s="106"/>
      <c r="B486" s="97"/>
      <c r="C486" s="107"/>
      <c r="D486" s="106"/>
      <c r="E486" s="97"/>
      <c r="F486" s="98"/>
      <c r="G486" s="99"/>
      <c r="H486" s="99"/>
      <c r="I486" s="99"/>
    </row>
    <row r="487" spans="1:9" s="3" customFormat="1" ht="16.5">
      <c r="A487" s="106"/>
      <c r="B487" s="97"/>
      <c r="C487" s="107"/>
      <c r="D487" s="106"/>
      <c r="E487" s="97"/>
      <c r="F487" s="98"/>
      <c r="G487" s="99"/>
      <c r="H487" s="99"/>
      <c r="I487" s="99"/>
    </row>
    <row r="488" spans="1:9" s="3" customFormat="1" ht="16.5">
      <c r="A488" s="106"/>
      <c r="B488" s="97"/>
      <c r="C488" s="107"/>
      <c r="D488" s="106"/>
      <c r="E488" s="97"/>
      <c r="F488" s="98"/>
      <c r="G488" s="99"/>
      <c r="H488" s="99"/>
      <c r="I488" s="99"/>
    </row>
    <row r="489" spans="1:9" s="3" customFormat="1" ht="16.5">
      <c r="A489" s="106"/>
      <c r="B489" s="97"/>
      <c r="C489" s="107"/>
      <c r="D489" s="106"/>
      <c r="E489" s="97"/>
      <c r="F489" s="98"/>
      <c r="G489" s="99"/>
      <c r="H489" s="99"/>
      <c r="I489" s="99"/>
    </row>
    <row r="490" spans="1:9" s="3" customFormat="1" ht="16.5">
      <c r="A490" s="106"/>
      <c r="B490" s="97"/>
      <c r="C490" s="107"/>
      <c r="D490" s="106"/>
      <c r="E490" s="97"/>
      <c r="F490" s="98"/>
      <c r="G490" s="99"/>
      <c r="H490" s="99"/>
      <c r="I490" s="99"/>
    </row>
    <row r="491" spans="1:9" s="3" customFormat="1" ht="16.5">
      <c r="A491" s="106"/>
      <c r="B491" s="97"/>
      <c r="C491" s="107"/>
      <c r="D491" s="106"/>
      <c r="E491" s="97"/>
      <c r="F491" s="98"/>
      <c r="G491" s="99"/>
      <c r="H491" s="99"/>
      <c r="I491" s="99"/>
    </row>
    <row r="492" spans="1:9" s="3" customFormat="1" ht="16.5">
      <c r="A492" s="106"/>
      <c r="B492" s="97"/>
      <c r="C492" s="107"/>
      <c r="D492" s="106"/>
      <c r="E492" s="97"/>
      <c r="F492" s="98"/>
      <c r="G492" s="99"/>
      <c r="H492" s="99"/>
      <c r="I492" s="99"/>
    </row>
    <row r="493" spans="1:9" s="3" customFormat="1" ht="16.5">
      <c r="A493" s="106"/>
      <c r="B493" s="97"/>
      <c r="C493" s="107"/>
      <c r="D493" s="106"/>
      <c r="E493" s="97"/>
      <c r="F493" s="98"/>
      <c r="G493" s="99"/>
      <c r="H493" s="99"/>
      <c r="I493" s="99"/>
    </row>
    <row r="494" spans="1:9" s="3" customFormat="1" ht="16.5">
      <c r="A494" s="106"/>
      <c r="B494" s="97"/>
      <c r="C494" s="107"/>
      <c r="D494" s="106"/>
      <c r="E494" s="97"/>
      <c r="F494" s="98"/>
      <c r="G494" s="99"/>
      <c r="H494" s="99"/>
      <c r="I494" s="99"/>
    </row>
    <row r="495" spans="1:9" s="3" customFormat="1" ht="16.5">
      <c r="A495" s="106"/>
      <c r="B495" s="97"/>
      <c r="C495" s="107"/>
      <c r="D495" s="106"/>
      <c r="E495" s="97"/>
      <c r="F495" s="98"/>
      <c r="G495" s="99"/>
      <c r="H495" s="99"/>
      <c r="I495" s="99"/>
    </row>
    <row r="496" spans="1:9" s="3" customFormat="1" ht="16.5">
      <c r="A496" s="106"/>
      <c r="B496" s="97"/>
      <c r="C496" s="107"/>
      <c r="D496" s="106"/>
      <c r="E496" s="97"/>
      <c r="F496" s="98"/>
      <c r="G496" s="99"/>
      <c r="H496" s="99"/>
      <c r="I496" s="99"/>
    </row>
    <row r="497" spans="1:9" s="3" customFormat="1" ht="16.5">
      <c r="A497" s="106"/>
      <c r="B497" s="97"/>
      <c r="C497" s="107"/>
      <c r="D497" s="106"/>
      <c r="E497" s="97"/>
      <c r="F497" s="98"/>
      <c r="G497" s="99"/>
      <c r="H497" s="99"/>
      <c r="I497" s="99"/>
    </row>
    <row r="498" spans="1:9" s="3" customFormat="1" ht="16.5">
      <c r="A498" s="106"/>
      <c r="B498" s="97"/>
      <c r="C498" s="107"/>
      <c r="D498" s="106"/>
      <c r="E498" s="97"/>
      <c r="F498" s="98"/>
      <c r="G498" s="99"/>
      <c r="H498" s="99"/>
      <c r="I498" s="99"/>
    </row>
    <row r="499" spans="1:9" s="3" customFormat="1" ht="16.5">
      <c r="A499" s="106"/>
      <c r="B499" s="97"/>
      <c r="C499" s="107"/>
      <c r="D499" s="106"/>
      <c r="E499" s="97"/>
      <c r="F499" s="98"/>
      <c r="G499" s="99"/>
      <c r="H499" s="99"/>
      <c r="I499" s="99"/>
    </row>
    <row r="500" spans="1:9" s="3" customFormat="1" ht="16.5">
      <c r="A500" s="106"/>
      <c r="B500" s="97"/>
      <c r="C500" s="107"/>
      <c r="D500" s="106"/>
      <c r="E500" s="97"/>
      <c r="F500" s="98"/>
      <c r="G500" s="99"/>
      <c r="H500" s="99"/>
      <c r="I500" s="99"/>
    </row>
    <row r="501" spans="1:9" s="3" customFormat="1" ht="16.5">
      <c r="A501" s="106"/>
      <c r="B501" s="97"/>
      <c r="C501" s="107"/>
      <c r="D501" s="106"/>
      <c r="E501" s="97"/>
      <c r="F501" s="98"/>
      <c r="G501" s="99"/>
      <c r="H501" s="99"/>
      <c r="I501" s="99"/>
    </row>
    <row r="502" spans="1:9" s="3" customFormat="1" ht="16.5">
      <c r="A502" s="106"/>
      <c r="B502" s="97"/>
      <c r="C502" s="107"/>
      <c r="D502" s="106"/>
      <c r="E502" s="97"/>
      <c r="F502" s="98"/>
      <c r="G502" s="99"/>
      <c r="H502" s="99"/>
      <c r="I502" s="99"/>
    </row>
    <row r="503" spans="1:9" s="3" customFormat="1" ht="16.5">
      <c r="A503" s="106"/>
      <c r="B503" s="97"/>
      <c r="C503" s="107"/>
      <c r="D503" s="106"/>
      <c r="E503" s="97"/>
      <c r="F503" s="98"/>
      <c r="G503" s="99"/>
      <c r="H503" s="99"/>
      <c r="I503" s="99"/>
    </row>
    <row r="504" spans="1:9" s="3" customFormat="1" ht="16.5">
      <c r="A504" s="106"/>
      <c r="B504" s="97"/>
      <c r="C504" s="107"/>
      <c r="D504" s="106"/>
      <c r="E504" s="97"/>
      <c r="F504" s="98"/>
      <c r="G504" s="99"/>
      <c r="H504" s="99"/>
      <c r="I504" s="99"/>
    </row>
    <row r="505" spans="1:9" s="3" customFormat="1" ht="16.5">
      <c r="A505" s="106"/>
      <c r="B505" s="97"/>
      <c r="C505" s="107"/>
      <c r="D505" s="106"/>
      <c r="E505" s="97"/>
      <c r="F505" s="98"/>
      <c r="G505" s="99"/>
      <c r="H505" s="99"/>
      <c r="I505" s="99"/>
    </row>
    <row r="506" spans="1:9" s="3" customFormat="1" ht="16.5">
      <c r="A506" s="106"/>
      <c r="B506" s="97"/>
      <c r="C506" s="107"/>
      <c r="D506" s="106"/>
      <c r="E506" s="97"/>
      <c r="F506" s="98"/>
      <c r="G506" s="99"/>
      <c r="H506" s="99"/>
      <c r="I506" s="99"/>
    </row>
    <row r="507" spans="1:9" s="3" customFormat="1" ht="16.5">
      <c r="A507" s="106"/>
      <c r="B507" s="97"/>
      <c r="C507" s="107"/>
      <c r="D507" s="106"/>
      <c r="E507" s="97"/>
      <c r="F507" s="98"/>
      <c r="G507" s="99"/>
      <c r="H507" s="99"/>
      <c r="I507" s="99"/>
    </row>
    <row r="508" spans="1:9" s="3" customFormat="1" ht="16.5">
      <c r="A508" s="106"/>
      <c r="B508" s="97"/>
      <c r="C508" s="107"/>
      <c r="D508" s="106"/>
      <c r="E508" s="97"/>
      <c r="F508" s="98"/>
      <c r="G508" s="99"/>
      <c r="H508" s="99"/>
      <c r="I508" s="99"/>
    </row>
    <row r="509" spans="1:9" s="3" customFormat="1" ht="16.5">
      <c r="A509" s="106"/>
      <c r="B509" s="97"/>
      <c r="C509" s="107"/>
      <c r="D509" s="106"/>
      <c r="E509" s="97"/>
      <c r="F509" s="98"/>
      <c r="G509" s="99"/>
      <c r="H509" s="99"/>
      <c r="I509" s="99"/>
    </row>
    <row r="510" spans="1:9" s="3" customFormat="1" ht="16.5">
      <c r="A510" s="106"/>
      <c r="B510" s="97"/>
      <c r="C510" s="107"/>
      <c r="D510" s="106"/>
      <c r="E510" s="97"/>
      <c r="F510" s="98"/>
      <c r="G510" s="99"/>
      <c r="H510" s="99"/>
      <c r="I510" s="99"/>
    </row>
    <row r="511" spans="1:9" s="3" customFormat="1" ht="16.5">
      <c r="A511" s="106"/>
      <c r="B511" s="97"/>
      <c r="C511" s="107"/>
      <c r="D511" s="106"/>
      <c r="E511" s="97"/>
      <c r="F511" s="98"/>
      <c r="G511" s="99"/>
      <c r="H511" s="99"/>
      <c r="I511" s="99"/>
    </row>
    <row r="512" spans="1:9" s="3" customFormat="1" ht="16.5">
      <c r="A512" s="106"/>
      <c r="B512" s="97"/>
      <c r="C512" s="107"/>
      <c r="D512" s="106"/>
      <c r="E512" s="97"/>
      <c r="F512" s="98"/>
      <c r="G512" s="99"/>
      <c r="H512" s="99"/>
      <c r="I512" s="99"/>
    </row>
    <row r="513" spans="1:9" s="3" customFormat="1" ht="16.5">
      <c r="A513" s="106"/>
      <c r="B513" s="97"/>
      <c r="C513" s="107"/>
      <c r="D513" s="106"/>
      <c r="E513" s="97"/>
      <c r="F513" s="98"/>
      <c r="G513" s="99"/>
      <c r="H513" s="99"/>
      <c r="I513" s="99"/>
    </row>
    <row r="514" spans="1:9" s="3" customFormat="1" ht="16.5">
      <c r="A514" s="106"/>
      <c r="B514" s="97"/>
      <c r="C514" s="107"/>
      <c r="D514" s="106"/>
      <c r="E514" s="97"/>
      <c r="F514" s="98"/>
      <c r="G514" s="99"/>
      <c r="H514" s="99"/>
      <c r="I514" s="99"/>
    </row>
    <row r="515" spans="1:9" s="3" customFormat="1" ht="16.5">
      <c r="A515" s="106"/>
      <c r="B515" s="97"/>
      <c r="C515" s="107"/>
      <c r="D515" s="106"/>
      <c r="E515" s="97"/>
      <c r="F515" s="98"/>
      <c r="G515" s="99"/>
      <c r="H515" s="99"/>
      <c r="I515" s="99"/>
    </row>
    <row r="516" spans="1:9" s="3" customFormat="1" ht="16.5">
      <c r="A516" s="106"/>
      <c r="B516" s="97"/>
      <c r="C516" s="107"/>
      <c r="D516" s="106"/>
      <c r="E516" s="97"/>
      <c r="F516" s="98"/>
      <c r="G516" s="99"/>
      <c r="H516" s="99"/>
      <c r="I516" s="99"/>
    </row>
    <row r="517" spans="1:9" s="3" customFormat="1" ht="16.5">
      <c r="A517" s="106"/>
      <c r="B517" s="97"/>
      <c r="C517" s="107"/>
      <c r="D517" s="106"/>
      <c r="E517" s="97"/>
      <c r="F517" s="98"/>
      <c r="G517" s="99"/>
      <c r="H517" s="99"/>
      <c r="I517" s="99"/>
    </row>
    <row r="518" spans="1:9" s="3" customFormat="1" ht="16.5">
      <c r="A518" s="106"/>
      <c r="B518" s="97"/>
      <c r="C518" s="107"/>
      <c r="D518" s="106"/>
      <c r="E518" s="97"/>
      <c r="F518" s="98"/>
      <c r="G518" s="99"/>
      <c r="H518" s="99"/>
      <c r="I518" s="99"/>
    </row>
    <row r="519" spans="1:9" s="3" customFormat="1" ht="16.5">
      <c r="A519" s="106"/>
      <c r="B519" s="97"/>
      <c r="C519" s="107"/>
      <c r="D519" s="106"/>
      <c r="E519" s="97"/>
      <c r="F519" s="98"/>
      <c r="G519" s="99"/>
      <c r="H519" s="99"/>
      <c r="I519" s="99"/>
    </row>
    <row r="520" spans="1:9" s="3" customFormat="1" ht="16.5">
      <c r="A520" s="106"/>
      <c r="B520" s="97"/>
      <c r="C520" s="107"/>
      <c r="D520" s="106"/>
      <c r="E520" s="97"/>
      <c r="F520" s="98"/>
      <c r="G520" s="99"/>
      <c r="H520" s="99"/>
      <c r="I520" s="99"/>
    </row>
    <row r="521" spans="1:9" s="3" customFormat="1" ht="16.5">
      <c r="A521" s="106"/>
      <c r="B521" s="97"/>
      <c r="C521" s="107"/>
      <c r="D521" s="106"/>
      <c r="E521" s="97"/>
      <c r="F521" s="98"/>
      <c r="G521" s="99"/>
      <c r="H521" s="99"/>
      <c r="I521" s="99"/>
    </row>
    <row r="522" spans="1:9" s="3" customFormat="1" ht="16.5">
      <c r="A522" s="106"/>
      <c r="B522" s="97"/>
      <c r="C522" s="107"/>
      <c r="D522" s="106"/>
      <c r="E522" s="97"/>
      <c r="F522" s="98"/>
      <c r="G522" s="99"/>
      <c r="H522" s="99"/>
      <c r="I522" s="99"/>
    </row>
    <row r="523" spans="1:9" s="3" customFormat="1" ht="16.5">
      <c r="A523" s="106"/>
      <c r="B523" s="97"/>
      <c r="C523" s="107"/>
      <c r="D523" s="106"/>
      <c r="E523" s="97"/>
      <c r="F523" s="98"/>
      <c r="G523" s="99"/>
      <c r="H523" s="99"/>
      <c r="I523" s="99"/>
    </row>
    <row r="524" spans="1:9" s="3" customFormat="1" ht="16.5">
      <c r="A524" s="106"/>
      <c r="B524" s="97"/>
      <c r="C524" s="107"/>
      <c r="D524" s="106"/>
      <c r="E524" s="97"/>
      <c r="F524" s="98"/>
      <c r="G524" s="99"/>
      <c r="H524" s="99"/>
      <c r="I524" s="99"/>
    </row>
    <row r="525" spans="1:9" s="3" customFormat="1" ht="16.5">
      <c r="A525" s="106"/>
      <c r="B525" s="97"/>
      <c r="C525" s="107"/>
      <c r="D525" s="106"/>
      <c r="E525" s="97"/>
      <c r="F525" s="98"/>
      <c r="G525" s="99"/>
      <c r="H525" s="99"/>
      <c r="I525" s="99"/>
    </row>
    <row r="526" spans="1:9" s="3" customFormat="1" ht="16.5">
      <c r="A526" s="106"/>
      <c r="B526" s="97"/>
      <c r="C526" s="107"/>
      <c r="D526" s="106"/>
      <c r="E526" s="97"/>
      <c r="F526" s="98"/>
      <c r="G526" s="99"/>
      <c r="H526" s="99"/>
      <c r="I526" s="99"/>
    </row>
    <row r="527" spans="1:9" s="3" customFormat="1" ht="16.5">
      <c r="A527" s="106"/>
      <c r="B527" s="97"/>
      <c r="C527" s="107"/>
      <c r="D527" s="106"/>
      <c r="E527" s="97"/>
      <c r="F527" s="98"/>
      <c r="G527" s="99"/>
      <c r="H527" s="99"/>
      <c r="I527" s="99"/>
    </row>
    <row r="528" spans="1:9" s="3" customFormat="1" ht="16.5">
      <c r="A528" s="106"/>
      <c r="B528" s="97"/>
      <c r="C528" s="107"/>
      <c r="D528" s="106"/>
      <c r="E528" s="97"/>
      <c r="F528" s="98"/>
      <c r="G528" s="99"/>
      <c r="H528" s="99"/>
      <c r="I528" s="99"/>
    </row>
    <row r="529" spans="1:9" s="3" customFormat="1" ht="16.5">
      <c r="A529" s="106"/>
      <c r="B529" s="97"/>
      <c r="C529" s="107"/>
      <c r="D529" s="106"/>
      <c r="E529" s="97"/>
      <c r="F529" s="98"/>
      <c r="G529" s="99"/>
      <c r="H529" s="99"/>
      <c r="I529" s="99"/>
    </row>
    <row r="530" spans="1:9" s="3" customFormat="1" ht="16.5">
      <c r="A530" s="106"/>
      <c r="B530" s="97"/>
      <c r="C530" s="107"/>
      <c r="D530" s="106"/>
      <c r="E530" s="97"/>
      <c r="F530" s="98"/>
      <c r="G530" s="99"/>
      <c r="H530" s="99"/>
      <c r="I530" s="99"/>
    </row>
    <row r="531" spans="1:9" s="3" customFormat="1" ht="16.5">
      <c r="A531" s="106"/>
      <c r="B531" s="97"/>
      <c r="C531" s="107"/>
      <c r="D531" s="106"/>
      <c r="E531" s="97"/>
      <c r="F531" s="98"/>
      <c r="G531" s="99"/>
      <c r="H531" s="99"/>
      <c r="I531" s="99"/>
    </row>
    <row r="532" spans="1:9" s="3" customFormat="1" ht="16.5">
      <c r="A532" s="106"/>
      <c r="B532" s="97"/>
      <c r="C532" s="107"/>
      <c r="D532" s="106"/>
      <c r="E532" s="97"/>
      <c r="F532" s="98"/>
      <c r="G532" s="99"/>
      <c r="H532" s="99"/>
      <c r="I532" s="99"/>
    </row>
    <row r="533" spans="1:9" s="3" customFormat="1" ht="16.5">
      <c r="A533" s="106"/>
      <c r="B533" s="97"/>
      <c r="C533" s="107"/>
      <c r="D533" s="106"/>
      <c r="E533" s="97"/>
      <c r="F533" s="98"/>
      <c r="G533" s="99"/>
      <c r="H533" s="99"/>
      <c r="I533" s="99"/>
    </row>
    <row r="534" spans="1:9" s="3" customFormat="1" ht="16.5">
      <c r="A534" s="106"/>
      <c r="B534" s="97"/>
      <c r="C534" s="107"/>
      <c r="D534" s="106"/>
      <c r="E534" s="97"/>
      <c r="F534" s="98"/>
      <c r="G534" s="99"/>
      <c r="H534" s="99"/>
      <c r="I534" s="99"/>
    </row>
    <row r="535" spans="1:9" s="3" customFormat="1" ht="16.5">
      <c r="A535" s="106"/>
      <c r="B535" s="97"/>
      <c r="C535" s="107"/>
      <c r="D535" s="106"/>
      <c r="E535" s="97"/>
      <c r="F535" s="98"/>
      <c r="G535" s="99"/>
      <c r="H535" s="99"/>
      <c r="I535" s="99"/>
    </row>
    <row r="536" spans="1:9" s="3" customFormat="1" ht="16.5">
      <c r="A536" s="106"/>
      <c r="B536" s="97"/>
      <c r="C536" s="107"/>
      <c r="D536" s="106"/>
      <c r="E536" s="97"/>
      <c r="F536" s="98"/>
      <c r="G536" s="99"/>
      <c r="H536" s="99"/>
      <c r="I536" s="99"/>
    </row>
    <row r="537" spans="1:9" s="3" customFormat="1" ht="16.5">
      <c r="A537" s="106"/>
      <c r="B537" s="97"/>
      <c r="C537" s="107"/>
      <c r="D537" s="106"/>
      <c r="E537" s="97"/>
      <c r="F537" s="98"/>
      <c r="G537" s="99"/>
      <c r="H537" s="99"/>
      <c r="I537" s="99"/>
    </row>
    <row r="538" spans="1:9" s="3" customFormat="1" ht="16.5">
      <c r="A538" s="106"/>
      <c r="B538" s="97"/>
      <c r="C538" s="107"/>
      <c r="D538" s="106"/>
      <c r="E538" s="97"/>
      <c r="F538" s="98"/>
      <c r="G538" s="99"/>
      <c r="H538" s="99"/>
      <c r="I538" s="99"/>
    </row>
    <row r="539" spans="1:9" s="3" customFormat="1" ht="16.5">
      <c r="A539" s="106"/>
      <c r="B539" s="97"/>
      <c r="C539" s="107"/>
      <c r="D539" s="106"/>
      <c r="E539" s="97"/>
      <c r="F539" s="98"/>
      <c r="G539" s="99"/>
      <c r="H539" s="99"/>
      <c r="I539" s="99"/>
    </row>
    <row r="540" spans="1:9" s="3" customFormat="1" ht="16.5">
      <c r="A540" s="106"/>
      <c r="B540" s="97"/>
      <c r="C540" s="107"/>
      <c r="D540" s="106"/>
      <c r="E540" s="97"/>
      <c r="F540" s="98"/>
      <c r="G540" s="99"/>
      <c r="H540" s="99"/>
      <c r="I540" s="99"/>
    </row>
    <row r="541" spans="1:9" s="3" customFormat="1" ht="16.5">
      <c r="A541" s="106"/>
      <c r="B541" s="97"/>
      <c r="C541" s="107"/>
      <c r="D541" s="106"/>
      <c r="E541" s="97"/>
      <c r="F541" s="98"/>
      <c r="G541" s="99"/>
      <c r="H541" s="99"/>
      <c r="I541" s="99"/>
    </row>
    <row r="542" spans="1:9" s="3" customFormat="1" ht="16.5">
      <c r="A542" s="106"/>
      <c r="B542" s="97"/>
      <c r="C542" s="107"/>
      <c r="D542" s="106"/>
      <c r="E542" s="97"/>
      <c r="F542" s="98"/>
      <c r="G542" s="99"/>
      <c r="H542" s="99"/>
      <c r="I542" s="99"/>
    </row>
    <row r="543" spans="1:9" s="3" customFormat="1" ht="16.5">
      <c r="A543" s="106"/>
      <c r="B543" s="97"/>
      <c r="C543" s="107"/>
      <c r="D543" s="106"/>
      <c r="E543" s="97"/>
      <c r="F543" s="98"/>
      <c r="G543" s="99"/>
      <c r="H543" s="99"/>
      <c r="I543" s="99"/>
    </row>
    <row r="544" spans="1:9" s="3" customFormat="1" ht="16.5">
      <c r="A544" s="106"/>
      <c r="B544" s="97"/>
      <c r="C544" s="107"/>
      <c r="D544" s="106"/>
      <c r="E544" s="97"/>
      <c r="F544" s="98"/>
      <c r="G544" s="99"/>
      <c r="H544" s="99"/>
      <c r="I544" s="99"/>
    </row>
    <row r="545" spans="1:9" s="3" customFormat="1" ht="16.5">
      <c r="A545" s="106"/>
      <c r="B545" s="97"/>
      <c r="C545" s="107"/>
      <c r="D545" s="106"/>
      <c r="E545" s="97"/>
      <c r="F545" s="98"/>
      <c r="G545" s="99"/>
      <c r="H545" s="99"/>
      <c r="I545" s="99"/>
    </row>
    <row r="546" spans="1:9" s="3" customFormat="1" ht="16.5">
      <c r="A546" s="106"/>
      <c r="B546" s="97"/>
      <c r="C546" s="107"/>
      <c r="D546" s="106"/>
      <c r="E546" s="97"/>
      <c r="F546" s="98"/>
      <c r="G546" s="99"/>
      <c r="H546" s="99"/>
      <c r="I546" s="99"/>
    </row>
    <row r="547" spans="1:9" s="3" customFormat="1" ht="16.5">
      <c r="A547" s="106"/>
      <c r="B547" s="97"/>
      <c r="C547" s="107"/>
      <c r="D547" s="106"/>
      <c r="E547" s="97"/>
      <c r="F547" s="98"/>
      <c r="G547" s="99"/>
      <c r="H547" s="99"/>
      <c r="I547" s="99"/>
    </row>
    <row r="548" spans="1:9" s="3" customFormat="1" ht="16.5">
      <c r="A548" s="106"/>
      <c r="B548" s="97"/>
      <c r="C548" s="107"/>
      <c r="D548" s="106"/>
      <c r="E548" s="97"/>
      <c r="F548" s="98"/>
      <c r="G548" s="99"/>
      <c r="H548" s="99"/>
      <c r="I548" s="99"/>
    </row>
    <row r="549" spans="1:9" s="3" customFormat="1" ht="16.5">
      <c r="A549" s="106"/>
      <c r="B549" s="97"/>
      <c r="C549" s="107"/>
      <c r="D549" s="106"/>
      <c r="E549" s="97"/>
      <c r="F549" s="98"/>
      <c r="G549" s="99"/>
      <c r="H549" s="99"/>
      <c r="I549" s="99"/>
    </row>
    <row r="550" spans="1:9" s="3" customFormat="1" ht="16.5">
      <c r="A550" s="106"/>
      <c r="B550" s="97"/>
      <c r="C550" s="107"/>
      <c r="D550" s="106"/>
      <c r="E550" s="97"/>
      <c r="F550" s="98"/>
      <c r="G550" s="99"/>
      <c r="H550" s="99"/>
      <c r="I550" s="99"/>
    </row>
    <row r="551" spans="1:9" s="3" customFormat="1" ht="16.5">
      <c r="A551" s="106"/>
      <c r="B551" s="97"/>
      <c r="C551" s="107"/>
      <c r="D551" s="106"/>
      <c r="E551" s="97"/>
      <c r="F551" s="98"/>
      <c r="G551" s="99"/>
      <c r="H551" s="99"/>
      <c r="I551" s="99"/>
    </row>
    <row r="552" spans="1:9" s="3" customFormat="1" ht="16.5">
      <c r="A552" s="106"/>
      <c r="B552" s="97"/>
      <c r="C552" s="107"/>
      <c r="D552" s="106"/>
      <c r="E552" s="97"/>
      <c r="F552" s="98"/>
      <c r="G552" s="99"/>
      <c r="H552" s="99"/>
      <c r="I552" s="99"/>
    </row>
    <row r="553" spans="1:9" s="3" customFormat="1" ht="16.5">
      <c r="A553" s="106"/>
      <c r="B553" s="97"/>
      <c r="C553" s="107"/>
      <c r="D553" s="106"/>
      <c r="E553" s="97"/>
      <c r="F553" s="98"/>
      <c r="G553" s="99"/>
      <c r="H553" s="99"/>
      <c r="I553" s="99"/>
    </row>
    <row r="554" spans="1:9" s="3" customFormat="1" ht="16.5">
      <c r="A554" s="106"/>
      <c r="B554" s="97"/>
      <c r="C554" s="107"/>
      <c r="D554" s="106"/>
      <c r="E554" s="97"/>
      <c r="F554" s="98"/>
      <c r="G554" s="99"/>
      <c r="H554" s="99"/>
      <c r="I554" s="99"/>
    </row>
    <row r="555" spans="1:9" s="3" customFormat="1" ht="16.5">
      <c r="A555" s="106"/>
      <c r="B555" s="97"/>
      <c r="C555" s="107"/>
      <c r="D555" s="106"/>
      <c r="E555" s="97"/>
      <c r="F555" s="98"/>
      <c r="G555" s="99"/>
      <c r="H555" s="99"/>
      <c r="I555" s="99"/>
    </row>
    <row r="556" spans="1:9" s="3" customFormat="1" ht="16.5">
      <c r="A556" s="106"/>
      <c r="B556" s="97"/>
      <c r="C556" s="107"/>
      <c r="D556" s="106"/>
      <c r="E556" s="97"/>
      <c r="F556" s="98"/>
      <c r="G556" s="99"/>
      <c r="H556" s="99"/>
      <c r="I556" s="99"/>
    </row>
    <row r="557" spans="1:9" s="3" customFormat="1" ht="16.5">
      <c r="A557" s="106"/>
      <c r="B557" s="97"/>
      <c r="C557" s="107"/>
      <c r="D557" s="106"/>
      <c r="E557" s="97"/>
      <c r="F557" s="98"/>
      <c r="G557" s="99"/>
      <c r="H557" s="99"/>
      <c r="I557" s="99"/>
    </row>
    <row r="558" spans="1:9" s="3" customFormat="1" ht="16.5">
      <c r="A558" s="106"/>
      <c r="B558" s="97"/>
      <c r="C558" s="107"/>
      <c r="D558" s="106"/>
      <c r="E558" s="97"/>
      <c r="F558" s="98"/>
      <c r="G558" s="99"/>
      <c r="H558" s="99"/>
      <c r="I558" s="99"/>
    </row>
    <row r="559" spans="1:9" s="3" customFormat="1" ht="16.5">
      <c r="A559" s="106"/>
      <c r="B559" s="97"/>
      <c r="C559" s="107"/>
      <c r="D559" s="106"/>
      <c r="E559" s="97"/>
      <c r="F559" s="98"/>
      <c r="G559" s="99"/>
      <c r="H559" s="99"/>
      <c r="I559" s="99"/>
    </row>
    <row r="560" spans="1:9" s="3" customFormat="1" ht="16.5">
      <c r="A560" s="106"/>
      <c r="B560" s="97"/>
      <c r="C560" s="107"/>
      <c r="D560" s="106"/>
      <c r="E560" s="97"/>
      <c r="F560" s="98"/>
      <c r="G560" s="99"/>
      <c r="H560" s="99"/>
      <c r="I560" s="99"/>
    </row>
    <row r="561" spans="1:9" s="3" customFormat="1" ht="16.5">
      <c r="A561" s="106"/>
      <c r="B561" s="97"/>
      <c r="C561" s="107"/>
      <c r="D561" s="106"/>
      <c r="E561" s="97"/>
      <c r="F561" s="98"/>
      <c r="G561" s="99"/>
      <c r="H561" s="99"/>
      <c r="I561" s="99"/>
    </row>
    <row r="562" spans="1:9" s="3" customFormat="1" ht="16.5">
      <c r="A562" s="106"/>
      <c r="B562" s="97"/>
      <c r="C562" s="107"/>
      <c r="D562" s="106"/>
      <c r="E562" s="97"/>
      <c r="F562" s="98"/>
      <c r="G562" s="99"/>
      <c r="H562" s="99"/>
      <c r="I562" s="99"/>
    </row>
    <row r="563" spans="1:9" s="3" customFormat="1" ht="16.5">
      <c r="A563" s="106"/>
      <c r="B563" s="97"/>
      <c r="C563" s="107"/>
      <c r="D563" s="106"/>
      <c r="E563" s="97"/>
      <c r="F563" s="98"/>
      <c r="G563" s="99"/>
      <c r="H563" s="99"/>
      <c r="I563" s="99"/>
    </row>
    <row r="564" spans="1:9" s="3" customFormat="1" ht="16.5">
      <c r="A564" s="106"/>
      <c r="B564" s="97"/>
      <c r="C564" s="107"/>
      <c r="D564" s="106"/>
      <c r="E564" s="97"/>
      <c r="F564" s="98"/>
      <c r="G564" s="99"/>
      <c r="H564" s="99"/>
      <c r="I564" s="99"/>
    </row>
    <row r="565" spans="1:9" s="3" customFormat="1" ht="16.5">
      <c r="A565" s="106"/>
      <c r="B565" s="97"/>
      <c r="C565" s="107"/>
      <c r="D565" s="106"/>
      <c r="E565" s="97"/>
      <c r="F565" s="98"/>
      <c r="G565" s="99"/>
      <c r="H565" s="99"/>
      <c r="I565" s="99"/>
    </row>
    <row r="566" spans="1:9" s="3" customFormat="1" ht="16.5">
      <c r="A566" s="106"/>
      <c r="B566" s="97"/>
      <c r="C566" s="107"/>
      <c r="D566" s="106"/>
      <c r="E566" s="97"/>
      <c r="F566" s="98"/>
      <c r="G566" s="99"/>
      <c r="H566" s="99"/>
      <c r="I566" s="99"/>
    </row>
    <row r="567" spans="1:9" s="3" customFormat="1" ht="16.5">
      <c r="A567" s="106"/>
      <c r="B567" s="97"/>
      <c r="C567" s="107"/>
      <c r="D567" s="106"/>
      <c r="E567" s="97"/>
      <c r="F567" s="98"/>
      <c r="G567" s="99"/>
      <c r="H567" s="99"/>
      <c r="I567" s="99"/>
    </row>
    <row r="568" spans="1:9" s="3" customFormat="1" ht="16.5">
      <c r="A568" s="106"/>
      <c r="B568" s="97"/>
      <c r="C568" s="107"/>
      <c r="D568" s="106"/>
      <c r="E568" s="97"/>
      <c r="F568" s="98"/>
      <c r="G568" s="99"/>
      <c r="H568" s="99"/>
      <c r="I568" s="99"/>
    </row>
    <row r="569" spans="1:9" s="3" customFormat="1" ht="16.5">
      <c r="A569" s="106"/>
      <c r="B569" s="97"/>
      <c r="C569" s="107"/>
      <c r="D569" s="106"/>
      <c r="E569" s="97"/>
      <c r="F569" s="98"/>
      <c r="G569" s="99"/>
      <c r="H569" s="99"/>
      <c r="I569" s="99"/>
    </row>
    <row r="570" spans="1:9" s="3" customFormat="1" ht="16.5">
      <c r="A570" s="106"/>
      <c r="B570" s="97"/>
      <c r="C570" s="107"/>
      <c r="D570" s="106"/>
      <c r="E570" s="97"/>
      <c r="F570" s="98"/>
      <c r="G570" s="99"/>
      <c r="H570" s="99"/>
      <c r="I570" s="99"/>
    </row>
    <row r="571" spans="1:9" s="3" customFormat="1" ht="16.5">
      <c r="A571" s="106"/>
      <c r="B571" s="97"/>
      <c r="C571" s="107"/>
      <c r="D571" s="106"/>
      <c r="E571" s="97"/>
      <c r="F571" s="98"/>
      <c r="G571" s="99"/>
      <c r="H571" s="99"/>
      <c r="I571" s="99"/>
    </row>
    <row r="572" spans="1:9" s="3" customFormat="1" ht="16.5">
      <c r="A572" s="106"/>
      <c r="B572" s="97"/>
      <c r="C572" s="107"/>
      <c r="D572" s="106"/>
      <c r="E572" s="97"/>
      <c r="F572" s="98"/>
      <c r="G572" s="99"/>
      <c r="H572" s="99"/>
      <c r="I572" s="99"/>
    </row>
    <row r="573" spans="1:9" s="3" customFormat="1" ht="16.5">
      <c r="A573" s="106"/>
      <c r="B573" s="97"/>
      <c r="C573" s="107"/>
      <c r="D573" s="106"/>
      <c r="E573" s="97"/>
      <c r="F573" s="98"/>
      <c r="G573" s="99"/>
      <c r="H573" s="99"/>
      <c r="I573" s="99"/>
    </row>
    <row r="574" spans="1:9" s="3" customFormat="1" ht="16.5">
      <c r="A574" s="106"/>
      <c r="B574" s="97"/>
      <c r="C574" s="107"/>
      <c r="D574" s="106"/>
      <c r="E574" s="97"/>
      <c r="F574" s="98"/>
      <c r="G574" s="99"/>
      <c r="H574" s="99"/>
      <c r="I574" s="99"/>
    </row>
    <row r="575" spans="1:9" s="3" customFormat="1" ht="16.5">
      <c r="A575" s="106"/>
      <c r="B575" s="97"/>
      <c r="C575" s="107"/>
      <c r="D575" s="106"/>
      <c r="E575" s="97"/>
      <c r="F575" s="98"/>
      <c r="G575" s="99"/>
      <c r="H575" s="99"/>
      <c r="I575" s="99"/>
    </row>
    <row r="576" spans="1:9" s="3" customFormat="1" ht="16.5">
      <c r="A576" s="106"/>
      <c r="B576" s="97"/>
      <c r="C576" s="107"/>
      <c r="D576" s="106"/>
      <c r="E576" s="97"/>
      <c r="F576" s="98"/>
      <c r="G576" s="99"/>
      <c r="H576" s="99"/>
      <c r="I576" s="99"/>
    </row>
    <row r="577" spans="1:9" s="3" customFormat="1" ht="16.5">
      <c r="A577" s="106"/>
      <c r="B577" s="97"/>
      <c r="C577" s="107"/>
      <c r="D577" s="106"/>
      <c r="E577" s="97"/>
      <c r="F577" s="98"/>
      <c r="G577" s="99"/>
      <c r="H577" s="99"/>
      <c r="I577" s="99"/>
    </row>
    <row r="578" spans="1:9" s="3" customFormat="1" ht="16.5">
      <c r="A578" s="106"/>
      <c r="B578" s="97"/>
      <c r="C578" s="107"/>
      <c r="D578" s="106"/>
      <c r="E578" s="97"/>
      <c r="F578" s="98"/>
      <c r="G578" s="99"/>
      <c r="H578" s="99"/>
      <c r="I578" s="99"/>
    </row>
    <row r="579" spans="1:9" s="3" customFormat="1" ht="16.5">
      <c r="A579" s="106"/>
      <c r="B579" s="97"/>
      <c r="C579" s="107"/>
      <c r="D579" s="106"/>
      <c r="E579" s="97"/>
      <c r="F579" s="98"/>
      <c r="G579" s="99"/>
      <c r="H579" s="99"/>
      <c r="I579" s="99"/>
    </row>
    <row r="580" spans="1:9" s="3" customFormat="1" ht="16.5">
      <c r="A580" s="106"/>
      <c r="B580" s="97"/>
      <c r="C580" s="107"/>
      <c r="D580" s="106"/>
      <c r="E580" s="97"/>
      <c r="F580" s="98"/>
      <c r="G580" s="99"/>
      <c r="H580" s="99"/>
      <c r="I580" s="99"/>
    </row>
    <row r="581" spans="1:9" s="3" customFormat="1" ht="16.5">
      <c r="A581" s="106"/>
      <c r="B581" s="97"/>
      <c r="C581" s="107"/>
      <c r="D581" s="106"/>
      <c r="E581" s="97"/>
      <c r="F581" s="98"/>
      <c r="G581" s="99"/>
      <c r="H581" s="99"/>
      <c r="I581" s="99"/>
    </row>
    <row r="582" spans="1:9" s="3" customFormat="1" ht="16.5">
      <c r="A582" s="106"/>
      <c r="B582" s="97"/>
      <c r="C582" s="107"/>
      <c r="D582" s="106"/>
      <c r="E582" s="97"/>
      <c r="F582" s="98"/>
      <c r="G582" s="99"/>
      <c r="H582" s="99"/>
      <c r="I582" s="99"/>
    </row>
    <row r="583" spans="1:9" s="3" customFormat="1" ht="16.5">
      <c r="A583" s="106"/>
      <c r="B583" s="97"/>
      <c r="C583" s="107"/>
      <c r="D583" s="106"/>
      <c r="E583" s="97"/>
      <c r="F583" s="98"/>
      <c r="G583" s="99"/>
      <c r="H583" s="99"/>
      <c r="I583" s="99"/>
    </row>
    <row r="584" spans="1:9" s="3" customFormat="1" ht="16.5">
      <c r="A584" s="106"/>
      <c r="B584" s="97"/>
      <c r="C584" s="107"/>
      <c r="D584" s="106"/>
      <c r="E584" s="97"/>
      <c r="F584" s="98"/>
      <c r="G584" s="99"/>
      <c r="H584" s="99"/>
      <c r="I584" s="99"/>
    </row>
    <row r="585" spans="1:9" s="3" customFormat="1" ht="16.5">
      <c r="A585" s="106"/>
      <c r="B585" s="97"/>
      <c r="C585" s="107"/>
      <c r="D585" s="106"/>
      <c r="E585" s="97"/>
      <c r="F585" s="98"/>
      <c r="G585" s="99"/>
      <c r="H585" s="99"/>
      <c r="I585" s="99"/>
    </row>
    <row r="586" spans="1:9" s="3" customFormat="1" ht="16.5">
      <c r="A586" s="106"/>
      <c r="B586" s="97"/>
      <c r="C586" s="107"/>
      <c r="D586" s="106"/>
      <c r="E586" s="97"/>
      <c r="F586" s="98"/>
      <c r="G586" s="99"/>
      <c r="H586" s="99"/>
      <c r="I586" s="99"/>
    </row>
    <row r="587" spans="1:9" s="3" customFormat="1" ht="16.5">
      <c r="A587" s="106"/>
      <c r="B587" s="97"/>
      <c r="C587" s="107"/>
      <c r="D587" s="106"/>
      <c r="E587" s="97"/>
      <c r="F587" s="98"/>
      <c r="G587" s="99"/>
      <c r="H587" s="99"/>
      <c r="I587" s="99"/>
    </row>
    <row r="588" spans="1:9" s="3" customFormat="1" ht="16.5">
      <c r="A588" s="106"/>
      <c r="B588" s="97"/>
      <c r="C588" s="107"/>
      <c r="D588" s="106"/>
      <c r="E588" s="97"/>
      <c r="F588" s="98"/>
      <c r="G588" s="99"/>
      <c r="H588" s="99"/>
      <c r="I588" s="99"/>
    </row>
    <row r="589" spans="1:9" s="3" customFormat="1" ht="16.5">
      <c r="A589" s="106"/>
      <c r="B589" s="97"/>
      <c r="C589" s="107"/>
      <c r="D589" s="106"/>
      <c r="E589" s="97"/>
      <c r="F589" s="98"/>
      <c r="G589" s="99"/>
      <c r="H589" s="99"/>
      <c r="I589" s="99"/>
    </row>
    <row r="590" spans="1:9" s="3" customFormat="1" ht="16.5">
      <c r="A590" s="106"/>
      <c r="B590" s="97"/>
      <c r="C590" s="107"/>
      <c r="D590" s="106"/>
      <c r="E590" s="97"/>
      <c r="F590" s="98"/>
      <c r="G590" s="99"/>
      <c r="H590" s="99"/>
      <c r="I590" s="99"/>
    </row>
    <row r="591" spans="1:9" s="3" customFormat="1" ht="16.5">
      <c r="A591" s="106"/>
      <c r="B591" s="97"/>
      <c r="C591" s="107"/>
      <c r="D591" s="106"/>
      <c r="E591" s="97"/>
      <c r="F591" s="98"/>
      <c r="G591" s="99"/>
      <c r="H591" s="99"/>
      <c r="I591" s="99"/>
    </row>
    <row r="592" spans="1:9" s="3" customFormat="1" ht="16.5">
      <c r="A592" s="106"/>
      <c r="B592" s="97"/>
      <c r="C592" s="107"/>
      <c r="D592" s="106"/>
      <c r="E592" s="97"/>
      <c r="F592" s="98"/>
      <c r="G592" s="99"/>
      <c r="H592" s="99"/>
      <c r="I592" s="99"/>
    </row>
    <row r="593" spans="1:9" s="3" customFormat="1" ht="16.5">
      <c r="A593" s="106"/>
      <c r="B593" s="97"/>
      <c r="C593" s="107"/>
      <c r="D593" s="106"/>
      <c r="E593" s="97"/>
      <c r="F593" s="98"/>
      <c r="G593" s="99"/>
      <c r="H593" s="99"/>
      <c r="I593" s="99"/>
    </row>
    <row r="594" spans="1:9" s="3" customFormat="1" ht="16.5">
      <c r="A594" s="106"/>
      <c r="B594" s="97"/>
      <c r="C594" s="107"/>
      <c r="D594" s="106"/>
      <c r="E594" s="97"/>
      <c r="F594" s="98"/>
      <c r="G594" s="99"/>
      <c r="H594" s="99"/>
      <c r="I594" s="99"/>
    </row>
    <row r="595" spans="1:9" s="3" customFormat="1" ht="16.5">
      <c r="A595" s="106"/>
      <c r="B595" s="97"/>
      <c r="C595" s="107"/>
      <c r="D595" s="106"/>
      <c r="E595" s="97"/>
      <c r="F595" s="98"/>
      <c r="G595" s="99"/>
      <c r="H595" s="99"/>
      <c r="I595" s="99"/>
    </row>
    <row r="596" spans="1:9" s="3" customFormat="1" ht="16.5">
      <c r="A596" s="106"/>
      <c r="B596" s="97"/>
      <c r="C596" s="107"/>
      <c r="D596" s="106"/>
      <c r="E596" s="97"/>
      <c r="F596" s="98"/>
      <c r="G596" s="99"/>
      <c r="H596" s="99"/>
      <c r="I596" s="99"/>
    </row>
    <row r="597" spans="1:9" s="3" customFormat="1" ht="16.5">
      <c r="A597" s="106"/>
      <c r="B597" s="97"/>
      <c r="C597" s="107"/>
      <c r="D597" s="106"/>
      <c r="E597" s="97"/>
      <c r="F597" s="98"/>
      <c r="G597" s="99"/>
      <c r="H597" s="99"/>
      <c r="I597" s="99"/>
    </row>
    <row r="598" spans="1:9" s="3" customFormat="1" ht="16.5">
      <c r="A598" s="106"/>
      <c r="B598" s="97"/>
      <c r="C598" s="107"/>
      <c r="D598" s="106"/>
      <c r="E598" s="97"/>
      <c r="F598" s="98"/>
      <c r="G598" s="99"/>
      <c r="H598" s="99"/>
      <c r="I598" s="99"/>
    </row>
    <row r="599" spans="1:9" s="3" customFormat="1" ht="16.5">
      <c r="A599" s="106"/>
      <c r="B599" s="97"/>
      <c r="C599" s="107"/>
      <c r="D599" s="106"/>
      <c r="E599" s="97"/>
      <c r="F599" s="98"/>
      <c r="G599" s="99"/>
      <c r="H599" s="99"/>
      <c r="I599" s="99"/>
    </row>
    <row r="600" spans="1:9" s="3" customFormat="1" ht="16.5">
      <c r="A600" s="106"/>
      <c r="B600" s="97"/>
      <c r="C600" s="107"/>
      <c r="D600" s="106"/>
      <c r="E600" s="97"/>
      <c r="F600" s="98"/>
      <c r="G600" s="99"/>
      <c r="H600" s="99"/>
      <c r="I600" s="99"/>
    </row>
    <row r="601" spans="1:9" s="3" customFormat="1" ht="16.5">
      <c r="A601" s="106"/>
      <c r="B601" s="97"/>
      <c r="C601" s="107"/>
      <c r="D601" s="106"/>
      <c r="E601" s="97"/>
      <c r="F601" s="98"/>
      <c r="G601" s="99"/>
      <c r="H601" s="99"/>
      <c r="I601" s="99"/>
    </row>
    <row r="602" spans="1:9" s="3" customFormat="1" ht="16.5">
      <c r="A602" s="106"/>
      <c r="B602" s="97"/>
      <c r="C602" s="107"/>
      <c r="D602" s="106"/>
      <c r="E602" s="97"/>
      <c r="F602" s="98"/>
      <c r="G602" s="99"/>
      <c r="H602" s="99"/>
      <c r="I602" s="99"/>
    </row>
    <row r="603" spans="1:9" s="3" customFormat="1" ht="16.5">
      <c r="A603" s="106"/>
      <c r="B603" s="97"/>
      <c r="C603" s="107"/>
      <c r="D603" s="106"/>
      <c r="E603" s="97"/>
      <c r="F603" s="98"/>
      <c r="G603" s="99"/>
      <c r="H603" s="99"/>
      <c r="I603" s="99"/>
    </row>
    <row r="604" spans="1:9" s="3" customFormat="1" ht="16.5">
      <c r="A604" s="106"/>
      <c r="B604" s="97"/>
      <c r="C604" s="107"/>
      <c r="D604" s="106"/>
      <c r="E604" s="97"/>
      <c r="F604" s="98"/>
      <c r="G604" s="99"/>
      <c r="H604" s="99"/>
      <c r="I604" s="99"/>
    </row>
    <row r="605" spans="1:9" s="3" customFormat="1" ht="16.5">
      <c r="A605" s="106"/>
      <c r="B605" s="97"/>
      <c r="C605" s="107"/>
      <c r="D605" s="106"/>
      <c r="E605" s="97"/>
      <c r="F605" s="98"/>
      <c r="G605" s="99"/>
      <c r="H605" s="99"/>
      <c r="I605" s="99"/>
    </row>
    <row r="606" spans="1:9" s="3" customFormat="1" ht="16.5">
      <c r="A606" s="106"/>
      <c r="B606" s="97"/>
      <c r="C606" s="107"/>
      <c r="D606" s="106"/>
      <c r="E606" s="97"/>
      <c r="F606" s="98"/>
      <c r="G606" s="99"/>
      <c r="H606" s="99"/>
      <c r="I606" s="99"/>
    </row>
    <row r="607" spans="1:9" s="3" customFormat="1" ht="16.5">
      <c r="A607" s="106"/>
      <c r="B607" s="97"/>
      <c r="C607" s="107"/>
      <c r="D607" s="106"/>
      <c r="E607" s="97"/>
      <c r="F607" s="98"/>
      <c r="G607" s="99"/>
      <c r="H607" s="99"/>
      <c r="I607" s="99"/>
    </row>
    <row r="608" spans="1:9" s="3" customFormat="1" ht="16.5">
      <c r="A608" s="106"/>
      <c r="B608" s="97"/>
      <c r="C608" s="107"/>
      <c r="D608" s="106"/>
      <c r="E608" s="97"/>
      <c r="F608" s="98"/>
      <c r="G608" s="99"/>
      <c r="H608" s="99"/>
      <c r="I608" s="99"/>
    </row>
    <row r="609" spans="1:9" s="3" customFormat="1" ht="16.5">
      <c r="A609" s="106"/>
      <c r="B609" s="97"/>
      <c r="C609" s="107"/>
      <c r="D609" s="106"/>
      <c r="E609" s="97"/>
      <c r="F609" s="98"/>
      <c r="G609" s="99"/>
      <c r="H609" s="99"/>
      <c r="I609" s="99"/>
    </row>
    <row r="610" spans="1:9" s="3" customFormat="1" ht="16.5">
      <c r="A610" s="106"/>
      <c r="B610" s="97"/>
      <c r="C610" s="107"/>
      <c r="D610" s="106"/>
      <c r="E610" s="97"/>
      <c r="F610" s="98"/>
      <c r="G610" s="99"/>
      <c r="H610" s="99"/>
      <c r="I610" s="99"/>
    </row>
    <row r="611" spans="1:9" s="3" customFormat="1" ht="16.5">
      <c r="A611" s="106"/>
      <c r="B611" s="97"/>
      <c r="C611" s="107"/>
      <c r="D611" s="106"/>
      <c r="E611" s="97"/>
      <c r="F611" s="98"/>
      <c r="G611" s="99"/>
      <c r="H611" s="99"/>
      <c r="I611" s="99"/>
    </row>
    <row r="612" spans="1:9" s="3" customFormat="1" ht="16.5">
      <c r="A612" s="106"/>
      <c r="B612" s="97"/>
      <c r="C612" s="107"/>
      <c r="D612" s="106"/>
      <c r="E612" s="97"/>
      <c r="F612" s="98"/>
      <c r="G612" s="99"/>
      <c r="H612" s="99"/>
      <c r="I612" s="99"/>
    </row>
    <row r="613" spans="1:9" s="3" customFormat="1" ht="16.5">
      <c r="A613" s="106"/>
      <c r="B613" s="97"/>
      <c r="C613" s="107"/>
      <c r="D613" s="106"/>
      <c r="E613" s="97"/>
      <c r="F613" s="98"/>
      <c r="G613" s="99"/>
      <c r="H613" s="99"/>
      <c r="I613" s="99"/>
    </row>
    <row r="614" spans="1:9" s="3" customFormat="1" ht="16.5">
      <c r="A614" s="106"/>
      <c r="B614" s="97"/>
      <c r="C614" s="107"/>
      <c r="D614" s="106"/>
      <c r="E614" s="97"/>
      <c r="F614" s="98"/>
      <c r="G614" s="99"/>
      <c r="H614" s="99"/>
      <c r="I614" s="99"/>
    </row>
    <row r="615" spans="1:9" s="3" customFormat="1" ht="16.5">
      <c r="A615" s="106"/>
      <c r="B615" s="97"/>
      <c r="C615" s="107"/>
      <c r="D615" s="106"/>
      <c r="E615" s="97"/>
      <c r="F615" s="98"/>
      <c r="G615" s="99"/>
      <c r="H615" s="99"/>
      <c r="I615" s="99"/>
    </row>
    <row r="616" spans="1:9" s="3" customFormat="1" ht="16.5">
      <c r="A616" s="106"/>
      <c r="B616" s="97"/>
      <c r="C616" s="107"/>
      <c r="D616" s="106"/>
      <c r="E616" s="97"/>
      <c r="F616" s="98"/>
      <c r="G616" s="99"/>
      <c r="H616" s="99"/>
      <c r="I616" s="99"/>
    </row>
    <row r="617" spans="1:9" s="3" customFormat="1" ht="16.5">
      <c r="A617" s="106"/>
      <c r="B617" s="97"/>
      <c r="C617" s="107"/>
      <c r="D617" s="106"/>
      <c r="E617" s="97"/>
      <c r="F617" s="98"/>
      <c r="G617" s="99"/>
      <c r="H617" s="99"/>
      <c r="I617" s="99"/>
    </row>
    <row r="618" spans="1:9" s="3" customFormat="1" ht="16.5">
      <c r="A618" s="106"/>
      <c r="B618" s="97"/>
      <c r="C618" s="107"/>
      <c r="D618" s="106"/>
      <c r="E618" s="97"/>
      <c r="F618" s="98"/>
      <c r="G618" s="99"/>
      <c r="H618" s="99"/>
      <c r="I618" s="99"/>
    </row>
    <row r="619" spans="1:9" s="3" customFormat="1" ht="16.5">
      <c r="A619" s="106"/>
      <c r="B619" s="97"/>
      <c r="C619" s="107"/>
      <c r="D619" s="106"/>
      <c r="E619" s="97"/>
      <c r="F619" s="98"/>
      <c r="G619" s="99"/>
      <c r="H619" s="99"/>
      <c r="I619" s="99"/>
    </row>
    <row r="620" spans="1:9" s="3" customFormat="1" ht="16.5">
      <c r="A620" s="106"/>
      <c r="B620" s="97"/>
      <c r="C620" s="107"/>
      <c r="D620" s="106"/>
      <c r="E620" s="97"/>
      <c r="F620" s="98"/>
      <c r="G620" s="99"/>
      <c r="H620" s="99"/>
      <c r="I620" s="99"/>
    </row>
    <row r="621" spans="1:9" s="3" customFormat="1" ht="16.5">
      <c r="A621" s="106"/>
      <c r="B621" s="97"/>
      <c r="C621" s="107"/>
      <c r="D621" s="106"/>
      <c r="E621" s="97"/>
      <c r="F621" s="98"/>
      <c r="G621" s="99"/>
      <c r="H621" s="99"/>
      <c r="I621" s="99"/>
    </row>
    <row r="622" spans="1:9" s="3" customFormat="1" ht="16.5">
      <c r="A622" s="106"/>
      <c r="B622" s="97"/>
      <c r="C622" s="107"/>
      <c r="D622" s="106"/>
      <c r="E622" s="97"/>
      <c r="F622" s="98"/>
      <c r="G622" s="99"/>
      <c r="H622" s="99"/>
      <c r="I622" s="99"/>
    </row>
    <row r="623" spans="1:9" s="3" customFormat="1" ht="16.5">
      <c r="A623" s="106"/>
      <c r="B623" s="97"/>
      <c r="C623" s="107"/>
      <c r="D623" s="106"/>
      <c r="E623" s="97"/>
      <c r="F623" s="98"/>
      <c r="G623" s="99"/>
      <c r="H623" s="99"/>
      <c r="I623" s="99"/>
    </row>
    <row r="624" spans="6:9" ht="16.5">
      <c r="F624" s="98"/>
      <c r="H624" s="99"/>
      <c r="I624" s="99"/>
    </row>
    <row r="625" spans="6:9" ht="16.5">
      <c r="F625" s="98"/>
      <c r="H625" s="99"/>
      <c r="I625" s="99"/>
    </row>
    <row r="626" spans="6:9" ht="16.5">
      <c r="F626" s="98"/>
      <c r="H626" s="99"/>
      <c r="I626" s="99"/>
    </row>
    <row r="627" spans="6:9" ht="16.5">
      <c r="F627" s="98"/>
      <c r="H627" s="99"/>
      <c r="I627" s="99"/>
    </row>
    <row r="628" spans="6:9" ht="16.5">
      <c r="F628" s="98"/>
      <c r="H628" s="99"/>
      <c r="I628" s="99"/>
    </row>
    <row r="629" spans="6:9" ht="16.5">
      <c r="F629" s="98"/>
      <c r="H629" s="99"/>
      <c r="I629" s="99"/>
    </row>
    <row r="630" spans="6:9" ht="16.5">
      <c r="F630" s="98"/>
      <c r="H630" s="99"/>
      <c r="I630" s="99"/>
    </row>
    <row r="631" spans="6:9" ht="16.5">
      <c r="F631" s="98"/>
      <c r="H631" s="99"/>
      <c r="I631" s="99"/>
    </row>
    <row r="632" spans="6:9" ht="16.5">
      <c r="F632" s="98"/>
      <c r="H632" s="99"/>
      <c r="I632" s="99"/>
    </row>
    <row r="633" spans="6:9" ht="16.5">
      <c r="F633" s="98"/>
      <c r="H633" s="99"/>
      <c r="I633" s="99"/>
    </row>
    <row r="634" spans="6:9" ht="16.5">
      <c r="F634" s="98"/>
      <c r="H634" s="99"/>
      <c r="I634" s="99"/>
    </row>
    <row r="635" spans="6:9" ht="16.5">
      <c r="F635" s="98"/>
      <c r="H635" s="99"/>
      <c r="I635" s="99"/>
    </row>
    <row r="636" spans="6:9" ht="16.5">
      <c r="F636" s="98"/>
      <c r="H636" s="99"/>
      <c r="I636" s="99"/>
    </row>
    <row r="637" spans="6:9" ht="16.5">
      <c r="F637" s="98"/>
      <c r="H637" s="99"/>
      <c r="I637" s="99"/>
    </row>
    <row r="638" spans="6:9" ht="16.5">
      <c r="F638" s="98"/>
      <c r="H638" s="99"/>
      <c r="I638" s="99"/>
    </row>
    <row r="639" spans="6:9" ht="16.5">
      <c r="F639" s="98"/>
      <c r="H639" s="99"/>
      <c r="I639" s="99"/>
    </row>
    <row r="640" spans="6:9" ht="16.5">
      <c r="F640" s="98"/>
      <c r="H640" s="99"/>
      <c r="I640" s="99"/>
    </row>
    <row r="641" spans="6:9" ht="16.5">
      <c r="F641" s="98"/>
      <c r="H641" s="99"/>
      <c r="I641" s="99"/>
    </row>
    <row r="642" spans="6:9" ht="16.5">
      <c r="F642" s="98"/>
      <c r="H642" s="99"/>
      <c r="I642" s="99"/>
    </row>
    <row r="643" spans="6:9" ht="16.5">
      <c r="F643" s="98"/>
      <c r="H643" s="99"/>
      <c r="I643" s="99"/>
    </row>
    <row r="644" spans="6:9" ht="16.5">
      <c r="F644" s="98"/>
      <c r="H644" s="99"/>
      <c r="I644" s="99"/>
    </row>
    <row r="645" spans="6:9" ht="16.5">
      <c r="F645" s="98"/>
      <c r="H645" s="99"/>
      <c r="I645" s="99"/>
    </row>
    <row r="646" spans="6:9" ht="16.5">
      <c r="F646" s="98"/>
      <c r="H646" s="99"/>
      <c r="I646" s="99"/>
    </row>
    <row r="647" spans="6:9" ht="16.5">
      <c r="F647" s="98"/>
      <c r="H647" s="99"/>
      <c r="I647" s="99"/>
    </row>
    <row r="648" spans="6:9" ht="16.5">
      <c r="F648" s="98"/>
      <c r="H648" s="99"/>
      <c r="I648" s="99"/>
    </row>
    <row r="649" spans="6:9" ht="16.5">
      <c r="F649" s="98"/>
      <c r="H649" s="99"/>
      <c r="I649" s="99"/>
    </row>
    <row r="650" spans="6:9" ht="16.5">
      <c r="F650" s="98"/>
      <c r="H650" s="99"/>
      <c r="I650" s="99"/>
    </row>
    <row r="651" spans="6:9" ht="16.5">
      <c r="F651" s="98"/>
      <c r="H651" s="99"/>
      <c r="I651" s="99"/>
    </row>
    <row r="652" spans="6:9" ht="16.5">
      <c r="F652" s="98"/>
      <c r="H652" s="99"/>
      <c r="I652" s="99"/>
    </row>
    <row r="653" spans="6:9" ht="16.5">
      <c r="F653" s="98"/>
      <c r="H653" s="99"/>
      <c r="I653" s="99"/>
    </row>
    <row r="654" spans="6:9" ht="16.5">
      <c r="F654" s="98"/>
      <c r="H654" s="99"/>
      <c r="I654" s="99"/>
    </row>
    <row r="655" spans="6:9" ht="16.5">
      <c r="F655" s="98"/>
      <c r="H655" s="99"/>
      <c r="I655" s="99"/>
    </row>
    <row r="656" spans="6:9" ht="16.5">
      <c r="F656" s="98"/>
      <c r="H656" s="99"/>
      <c r="I656" s="99"/>
    </row>
    <row r="657" spans="6:9" ht="16.5">
      <c r="F657" s="98"/>
      <c r="H657" s="99"/>
      <c r="I657" s="99"/>
    </row>
    <row r="658" spans="6:9" ht="16.5">
      <c r="F658" s="98"/>
      <c r="H658" s="99"/>
      <c r="I658" s="99"/>
    </row>
    <row r="659" spans="6:9" ht="16.5">
      <c r="F659" s="98"/>
      <c r="H659" s="99"/>
      <c r="I659" s="99"/>
    </row>
    <row r="660" spans="6:9" ht="16.5">
      <c r="F660" s="98"/>
      <c r="H660" s="99"/>
      <c r="I660" s="99"/>
    </row>
    <row r="661" spans="6:9" ht="16.5">
      <c r="F661" s="98"/>
      <c r="H661" s="99"/>
      <c r="I661" s="99"/>
    </row>
    <row r="662" spans="6:9" ht="16.5">
      <c r="F662" s="98"/>
      <c r="H662" s="99"/>
      <c r="I662" s="99"/>
    </row>
    <row r="663" spans="6:9" ht="16.5">
      <c r="F663" s="98"/>
      <c r="H663" s="99"/>
      <c r="I663" s="99"/>
    </row>
    <row r="664" spans="6:9" ht="16.5">
      <c r="F664" s="98"/>
      <c r="H664" s="99"/>
      <c r="I664" s="99"/>
    </row>
    <row r="665" spans="6:9" ht="16.5">
      <c r="F665" s="98"/>
      <c r="H665" s="99"/>
      <c r="I665" s="99"/>
    </row>
    <row r="666" spans="6:9" ht="16.5">
      <c r="F666" s="98"/>
      <c r="H666" s="99"/>
      <c r="I666" s="99"/>
    </row>
    <row r="667" spans="6:9" ht="16.5">
      <c r="F667" s="98"/>
      <c r="H667" s="99"/>
      <c r="I667" s="99"/>
    </row>
    <row r="668" spans="6:9" ht="16.5">
      <c r="F668" s="98"/>
      <c r="H668" s="99"/>
      <c r="I668" s="99"/>
    </row>
    <row r="669" spans="6:9" ht="16.5">
      <c r="F669" s="98"/>
      <c r="H669" s="99"/>
      <c r="I669" s="99"/>
    </row>
    <row r="670" spans="6:9" ht="16.5">
      <c r="F670" s="98"/>
      <c r="H670" s="99"/>
      <c r="I670" s="99"/>
    </row>
    <row r="671" spans="6:9" ht="16.5">
      <c r="F671" s="98"/>
      <c r="H671" s="99"/>
      <c r="I671" s="99"/>
    </row>
    <row r="672" spans="6:9" ht="16.5">
      <c r="F672" s="98"/>
      <c r="H672" s="99"/>
      <c r="I672" s="99"/>
    </row>
    <row r="673" spans="6:9" ht="16.5">
      <c r="F673" s="98"/>
      <c r="H673" s="99"/>
      <c r="I673" s="99"/>
    </row>
    <row r="674" spans="6:9" ht="16.5">
      <c r="F674" s="98"/>
      <c r="H674" s="99"/>
      <c r="I674" s="99"/>
    </row>
    <row r="675" spans="6:9" ht="16.5">
      <c r="F675" s="98"/>
      <c r="H675" s="99"/>
      <c r="I675" s="99"/>
    </row>
    <row r="676" spans="6:9" ht="16.5">
      <c r="F676" s="98"/>
      <c r="H676" s="99"/>
      <c r="I676" s="99"/>
    </row>
    <row r="677" spans="6:9" ht="16.5">
      <c r="F677" s="98"/>
      <c r="H677" s="99"/>
      <c r="I677" s="99"/>
    </row>
    <row r="678" spans="6:9" ht="16.5">
      <c r="F678" s="98"/>
      <c r="H678" s="99"/>
      <c r="I678" s="99"/>
    </row>
    <row r="679" spans="6:9" ht="16.5">
      <c r="F679" s="98"/>
      <c r="H679" s="99"/>
      <c r="I679" s="99"/>
    </row>
    <row r="680" spans="6:9" ht="16.5">
      <c r="F680" s="98"/>
      <c r="H680" s="99"/>
      <c r="I680" s="99"/>
    </row>
    <row r="681" spans="6:9" ht="16.5">
      <c r="F681" s="98"/>
      <c r="H681" s="99"/>
      <c r="I681" s="99"/>
    </row>
    <row r="682" spans="6:9" ht="16.5">
      <c r="F682" s="98"/>
      <c r="H682" s="99"/>
      <c r="I682" s="99"/>
    </row>
    <row r="683" spans="6:9" ht="16.5">
      <c r="F683" s="98"/>
      <c r="H683" s="99"/>
      <c r="I683" s="99"/>
    </row>
    <row r="684" spans="6:9" ht="16.5">
      <c r="F684" s="98"/>
      <c r="H684" s="99"/>
      <c r="I684" s="99"/>
    </row>
    <row r="685" spans="6:9" ht="16.5">
      <c r="F685" s="98"/>
      <c r="H685" s="99"/>
      <c r="I685" s="99"/>
    </row>
    <row r="686" spans="6:9" ht="16.5">
      <c r="F686" s="98"/>
      <c r="H686" s="99"/>
      <c r="I686" s="99"/>
    </row>
    <row r="687" spans="6:9" ht="16.5">
      <c r="F687" s="98"/>
      <c r="H687" s="99"/>
      <c r="I687" s="99"/>
    </row>
    <row r="688" spans="6:9" ht="16.5">
      <c r="F688" s="98"/>
      <c r="H688" s="99"/>
      <c r="I688" s="99"/>
    </row>
    <row r="689" spans="6:9" ht="16.5">
      <c r="F689" s="98"/>
      <c r="H689" s="99"/>
      <c r="I689" s="99"/>
    </row>
    <row r="690" spans="6:9" ht="16.5">
      <c r="F690" s="98"/>
      <c r="H690" s="99"/>
      <c r="I690" s="99"/>
    </row>
    <row r="691" spans="6:9" ht="16.5">
      <c r="F691" s="98"/>
      <c r="H691" s="99"/>
      <c r="I691" s="99"/>
    </row>
    <row r="692" spans="6:9" ht="16.5">
      <c r="F692" s="98"/>
      <c r="H692" s="99"/>
      <c r="I692" s="99"/>
    </row>
    <row r="693" spans="6:9" ht="16.5">
      <c r="F693" s="98"/>
      <c r="H693" s="99"/>
      <c r="I693" s="99"/>
    </row>
    <row r="694" spans="6:9" ht="16.5">
      <c r="F694" s="98"/>
      <c r="H694" s="99"/>
      <c r="I694" s="99"/>
    </row>
    <row r="695" spans="6:9" ht="16.5">
      <c r="F695" s="98"/>
      <c r="H695" s="99"/>
      <c r="I695" s="99"/>
    </row>
    <row r="696" spans="6:9" ht="16.5">
      <c r="F696" s="98"/>
      <c r="H696" s="99"/>
      <c r="I696" s="99"/>
    </row>
    <row r="697" spans="6:9" ht="16.5">
      <c r="F697" s="98"/>
      <c r="H697" s="99"/>
      <c r="I697" s="99"/>
    </row>
    <row r="698" spans="6:9" ht="16.5">
      <c r="F698" s="98"/>
      <c r="H698" s="99"/>
      <c r="I698" s="99"/>
    </row>
    <row r="699" spans="6:9" ht="16.5">
      <c r="F699" s="98"/>
      <c r="H699" s="99"/>
      <c r="I699" s="99"/>
    </row>
    <row r="700" spans="6:9" ht="16.5">
      <c r="F700" s="98"/>
      <c r="H700" s="99"/>
      <c r="I700" s="99"/>
    </row>
    <row r="701" spans="6:9" ht="16.5">
      <c r="F701" s="98"/>
      <c r="H701" s="99"/>
      <c r="I701" s="99"/>
    </row>
    <row r="702" spans="6:9" ht="16.5">
      <c r="F702" s="98"/>
      <c r="H702" s="99"/>
      <c r="I702" s="99"/>
    </row>
    <row r="703" spans="6:9" ht="16.5">
      <c r="F703" s="98"/>
      <c r="H703" s="99"/>
      <c r="I703" s="99"/>
    </row>
    <row r="704" spans="6:9" ht="16.5">
      <c r="F704" s="98"/>
      <c r="H704" s="99"/>
      <c r="I704" s="99"/>
    </row>
    <row r="705" spans="6:9" ht="16.5">
      <c r="F705" s="98"/>
      <c r="H705" s="99"/>
      <c r="I705" s="99"/>
    </row>
    <row r="706" spans="6:9" ht="16.5">
      <c r="F706" s="98"/>
      <c r="H706" s="99"/>
      <c r="I706" s="99"/>
    </row>
    <row r="707" spans="6:9" ht="16.5">
      <c r="F707" s="98"/>
      <c r="H707" s="99"/>
      <c r="I707" s="99"/>
    </row>
    <row r="708" spans="6:9" ht="16.5">
      <c r="F708" s="98"/>
      <c r="H708" s="99"/>
      <c r="I708" s="99"/>
    </row>
    <row r="709" spans="6:9" ht="16.5">
      <c r="F709" s="98"/>
      <c r="H709" s="99"/>
      <c r="I709" s="99"/>
    </row>
    <row r="710" spans="6:9" ht="16.5">
      <c r="F710" s="98"/>
      <c r="H710" s="99"/>
      <c r="I710" s="99"/>
    </row>
    <row r="711" spans="6:9" ht="16.5">
      <c r="F711" s="98"/>
      <c r="H711" s="99"/>
      <c r="I711" s="99"/>
    </row>
    <row r="712" spans="6:9" ht="16.5">
      <c r="F712" s="98"/>
      <c r="H712" s="99"/>
      <c r="I712" s="99"/>
    </row>
    <row r="713" spans="6:9" ht="16.5">
      <c r="F713" s="98"/>
      <c r="H713" s="99"/>
      <c r="I713" s="99"/>
    </row>
    <row r="714" spans="6:9" ht="16.5">
      <c r="F714" s="98"/>
      <c r="H714" s="99"/>
      <c r="I714" s="99"/>
    </row>
    <row r="715" spans="6:9" ht="16.5">
      <c r="F715" s="98"/>
      <c r="H715" s="99"/>
      <c r="I715" s="99"/>
    </row>
    <row r="716" spans="6:9" ht="16.5">
      <c r="F716" s="98"/>
      <c r="H716" s="99"/>
      <c r="I716" s="99"/>
    </row>
    <row r="717" spans="6:9" ht="16.5">
      <c r="F717" s="98"/>
      <c r="H717" s="99"/>
      <c r="I717" s="99"/>
    </row>
    <row r="718" spans="6:9" ht="16.5">
      <c r="F718" s="98"/>
      <c r="H718" s="99"/>
      <c r="I718" s="99"/>
    </row>
    <row r="719" spans="6:9" ht="16.5">
      <c r="F719" s="98"/>
      <c r="H719" s="99"/>
      <c r="I719" s="99"/>
    </row>
    <row r="720" spans="6:9" ht="16.5">
      <c r="F720" s="98"/>
      <c r="H720" s="99"/>
      <c r="I720" s="99"/>
    </row>
    <row r="721" spans="6:9" ht="16.5">
      <c r="F721" s="98"/>
      <c r="H721" s="99"/>
      <c r="I721" s="99"/>
    </row>
    <row r="722" spans="6:9" ht="16.5">
      <c r="F722" s="98"/>
      <c r="H722" s="99"/>
      <c r="I722" s="99"/>
    </row>
    <row r="723" spans="6:9" ht="16.5">
      <c r="F723" s="98"/>
      <c r="H723" s="99"/>
      <c r="I723" s="99"/>
    </row>
    <row r="724" spans="6:9" ht="16.5">
      <c r="F724" s="98"/>
      <c r="H724" s="99"/>
      <c r="I724" s="99"/>
    </row>
    <row r="725" spans="6:9" ht="16.5">
      <c r="F725" s="98"/>
      <c r="H725" s="99"/>
      <c r="I725" s="99"/>
    </row>
    <row r="726" spans="6:9" ht="16.5">
      <c r="F726" s="98"/>
      <c r="H726" s="99"/>
      <c r="I726" s="99"/>
    </row>
    <row r="727" spans="6:9" ht="16.5">
      <c r="F727" s="98"/>
      <c r="H727" s="99"/>
      <c r="I727" s="99"/>
    </row>
    <row r="728" spans="6:9" ht="16.5">
      <c r="F728" s="98"/>
      <c r="H728" s="99"/>
      <c r="I728" s="99"/>
    </row>
    <row r="729" spans="6:9" ht="16.5">
      <c r="F729" s="98"/>
      <c r="H729" s="99"/>
      <c r="I729" s="99"/>
    </row>
    <row r="730" spans="6:9" ht="16.5">
      <c r="F730" s="98"/>
      <c r="H730" s="99"/>
      <c r="I730" s="99"/>
    </row>
    <row r="731" spans="6:9" ht="16.5">
      <c r="F731" s="98"/>
      <c r="H731" s="99"/>
      <c r="I731" s="99"/>
    </row>
    <row r="732" spans="6:9" ht="16.5">
      <c r="F732" s="98"/>
      <c r="H732" s="99"/>
      <c r="I732" s="99"/>
    </row>
    <row r="733" spans="6:9" ht="16.5">
      <c r="F733" s="98"/>
      <c r="H733" s="99"/>
      <c r="I733" s="99"/>
    </row>
    <row r="734" spans="6:9" ht="16.5">
      <c r="F734" s="98"/>
      <c r="H734" s="99"/>
      <c r="I734" s="99"/>
    </row>
    <row r="735" spans="6:9" ht="16.5">
      <c r="F735" s="98"/>
      <c r="H735" s="99"/>
      <c r="I735" s="99"/>
    </row>
    <row r="736" spans="6:9" ht="16.5">
      <c r="F736" s="98"/>
      <c r="H736" s="99"/>
      <c r="I736" s="99"/>
    </row>
    <row r="737" spans="6:9" ht="16.5">
      <c r="F737" s="98"/>
      <c r="H737" s="99"/>
      <c r="I737" s="99"/>
    </row>
    <row r="738" spans="6:9" ht="16.5">
      <c r="F738" s="98"/>
      <c r="H738" s="99"/>
      <c r="I738" s="99"/>
    </row>
    <row r="739" spans="6:9" ht="16.5">
      <c r="F739" s="98"/>
      <c r="H739" s="99"/>
      <c r="I739" s="99"/>
    </row>
    <row r="740" spans="6:9" ht="16.5">
      <c r="F740" s="98"/>
      <c r="H740" s="99"/>
      <c r="I740" s="99"/>
    </row>
    <row r="741" spans="6:9" ht="16.5">
      <c r="F741" s="98"/>
      <c r="H741" s="99"/>
      <c r="I741" s="99"/>
    </row>
    <row r="742" spans="6:9" ht="16.5">
      <c r="F742" s="98"/>
      <c r="H742" s="99"/>
      <c r="I742" s="99"/>
    </row>
    <row r="743" spans="6:9" ht="16.5">
      <c r="F743" s="98"/>
      <c r="H743" s="99"/>
      <c r="I743" s="99"/>
    </row>
    <row r="744" spans="6:9" ht="16.5">
      <c r="F744" s="98"/>
      <c r="H744" s="99"/>
      <c r="I744" s="99"/>
    </row>
    <row r="745" spans="6:9" ht="16.5">
      <c r="F745" s="98"/>
      <c r="H745" s="99"/>
      <c r="I745" s="99"/>
    </row>
    <row r="746" spans="6:9" ht="16.5">
      <c r="F746" s="98"/>
      <c r="H746" s="99"/>
      <c r="I746" s="99"/>
    </row>
    <row r="747" spans="6:9" ht="16.5">
      <c r="F747" s="98"/>
      <c r="H747" s="99"/>
      <c r="I747" s="99"/>
    </row>
    <row r="748" spans="6:9" ht="16.5">
      <c r="F748" s="98"/>
      <c r="H748" s="99"/>
      <c r="I748" s="99"/>
    </row>
    <row r="749" spans="6:9" ht="16.5">
      <c r="F749" s="98"/>
      <c r="H749" s="99"/>
      <c r="I749" s="99"/>
    </row>
    <row r="750" spans="6:9" ht="16.5">
      <c r="F750" s="98"/>
      <c r="H750" s="99"/>
      <c r="I750" s="99"/>
    </row>
    <row r="751" spans="6:9" ht="16.5">
      <c r="F751" s="98"/>
      <c r="H751" s="99"/>
      <c r="I751" s="99"/>
    </row>
    <row r="752" spans="6:9" ht="16.5">
      <c r="F752" s="98"/>
      <c r="H752" s="99"/>
      <c r="I752" s="99"/>
    </row>
    <row r="753" spans="6:9" ht="16.5">
      <c r="F753" s="98"/>
      <c r="H753" s="99"/>
      <c r="I753" s="99"/>
    </row>
    <row r="754" spans="6:9" ht="16.5">
      <c r="F754" s="98"/>
      <c r="H754" s="99"/>
      <c r="I754" s="99"/>
    </row>
    <row r="755" spans="6:9" ht="16.5">
      <c r="F755" s="98"/>
      <c r="H755" s="99"/>
      <c r="I755" s="99"/>
    </row>
    <row r="756" spans="6:9" ht="16.5">
      <c r="F756" s="98"/>
      <c r="H756" s="99"/>
      <c r="I756" s="99"/>
    </row>
    <row r="757" spans="6:9" ht="16.5">
      <c r="F757" s="98"/>
      <c r="H757" s="99"/>
      <c r="I757" s="99"/>
    </row>
    <row r="758" spans="6:9" ht="16.5">
      <c r="F758" s="98"/>
      <c r="H758" s="99"/>
      <c r="I758" s="99"/>
    </row>
    <row r="759" spans="6:9" ht="16.5">
      <c r="F759" s="98"/>
      <c r="H759" s="99"/>
      <c r="I759" s="99"/>
    </row>
    <row r="760" spans="6:9" ht="16.5">
      <c r="F760" s="98"/>
      <c r="H760" s="99"/>
      <c r="I760" s="99"/>
    </row>
    <row r="761" spans="6:9" ht="16.5">
      <c r="F761" s="98"/>
      <c r="H761" s="99"/>
      <c r="I761" s="99"/>
    </row>
    <row r="762" spans="6:9" ht="16.5">
      <c r="F762" s="98"/>
      <c r="H762" s="99"/>
      <c r="I762" s="99"/>
    </row>
    <row r="763" spans="6:9" ht="16.5">
      <c r="F763" s="98"/>
      <c r="H763" s="99"/>
      <c r="I763" s="99"/>
    </row>
    <row r="764" spans="6:9" ht="16.5">
      <c r="F764" s="98"/>
      <c r="H764" s="99"/>
      <c r="I764" s="99"/>
    </row>
    <row r="765" spans="6:9" ht="16.5">
      <c r="F765" s="98"/>
      <c r="H765" s="99"/>
      <c r="I765" s="99"/>
    </row>
    <row r="766" spans="6:9" ht="16.5">
      <c r="F766" s="98"/>
      <c r="H766" s="99"/>
      <c r="I766" s="99"/>
    </row>
    <row r="767" spans="6:9" ht="16.5">
      <c r="F767" s="98"/>
      <c r="H767" s="99"/>
      <c r="I767" s="99"/>
    </row>
    <row r="768" spans="6:9" ht="16.5">
      <c r="F768" s="98"/>
      <c r="H768" s="99"/>
      <c r="I768" s="99"/>
    </row>
    <row r="769" spans="6:9" ht="16.5">
      <c r="F769" s="98"/>
      <c r="H769" s="99"/>
      <c r="I769" s="99"/>
    </row>
    <row r="770" spans="6:9" ht="16.5">
      <c r="F770" s="98"/>
      <c r="H770" s="99"/>
      <c r="I770" s="99"/>
    </row>
    <row r="771" spans="6:9" ht="16.5">
      <c r="F771" s="98"/>
      <c r="H771" s="99"/>
      <c r="I771" s="99"/>
    </row>
    <row r="772" spans="6:9" ht="16.5">
      <c r="F772" s="98"/>
      <c r="H772" s="99"/>
      <c r="I772" s="99"/>
    </row>
    <row r="773" spans="6:9" ht="16.5">
      <c r="F773" s="98"/>
      <c r="H773" s="99"/>
      <c r="I773" s="99"/>
    </row>
    <row r="774" spans="6:9" ht="16.5">
      <c r="F774" s="98"/>
      <c r="H774" s="99"/>
      <c r="I774" s="99"/>
    </row>
    <row r="775" spans="6:9" ht="16.5">
      <c r="F775" s="98"/>
      <c r="H775" s="99"/>
      <c r="I775" s="99"/>
    </row>
    <row r="776" spans="6:9" ht="16.5">
      <c r="F776" s="98"/>
      <c r="H776" s="99"/>
      <c r="I776" s="99"/>
    </row>
    <row r="777" spans="6:9" ht="16.5">
      <c r="F777" s="98"/>
      <c r="H777" s="99"/>
      <c r="I777" s="99"/>
    </row>
    <row r="778" spans="6:9" ht="16.5">
      <c r="F778" s="98"/>
      <c r="H778" s="99"/>
      <c r="I778" s="99"/>
    </row>
    <row r="779" spans="6:9" ht="16.5">
      <c r="F779" s="98"/>
      <c r="H779" s="99"/>
      <c r="I779" s="99"/>
    </row>
    <row r="780" spans="6:9" ht="16.5">
      <c r="F780" s="98"/>
      <c r="H780" s="99"/>
      <c r="I780" s="99"/>
    </row>
    <row r="781" spans="6:9" ht="16.5">
      <c r="F781" s="98"/>
      <c r="H781" s="99"/>
      <c r="I781" s="99"/>
    </row>
    <row r="782" spans="6:9" ht="16.5">
      <c r="F782" s="98"/>
      <c r="H782" s="99"/>
      <c r="I782" s="99"/>
    </row>
    <row r="783" spans="6:9" ht="16.5">
      <c r="F783" s="98"/>
      <c r="H783" s="99"/>
      <c r="I783" s="99"/>
    </row>
    <row r="784" spans="6:9" ht="16.5">
      <c r="F784" s="98"/>
      <c r="H784" s="99"/>
      <c r="I784" s="99"/>
    </row>
    <row r="785" spans="6:9" ht="16.5">
      <c r="F785" s="98"/>
      <c r="H785" s="99"/>
      <c r="I785" s="99"/>
    </row>
    <row r="786" spans="6:9" ht="16.5">
      <c r="F786" s="98"/>
      <c r="H786" s="99"/>
      <c r="I786" s="99"/>
    </row>
    <row r="787" spans="6:9" ht="16.5">
      <c r="F787" s="98"/>
      <c r="H787" s="99"/>
      <c r="I787" s="99"/>
    </row>
    <row r="788" spans="6:9" ht="16.5">
      <c r="F788" s="98"/>
      <c r="H788" s="99"/>
      <c r="I788" s="99"/>
    </row>
    <row r="789" spans="6:9" ht="16.5">
      <c r="F789" s="98"/>
      <c r="H789" s="99"/>
      <c r="I789" s="99"/>
    </row>
    <row r="790" spans="6:9" ht="16.5">
      <c r="F790" s="98"/>
      <c r="H790" s="99"/>
      <c r="I790" s="99"/>
    </row>
    <row r="791" spans="6:9" ht="16.5">
      <c r="F791" s="98"/>
      <c r="H791" s="99"/>
      <c r="I791" s="99"/>
    </row>
    <row r="792" spans="6:9" ht="16.5">
      <c r="F792" s="98"/>
      <c r="H792" s="99"/>
      <c r="I792" s="99"/>
    </row>
    <row r="793" spans="6:9" ht="16.5">
      <c r="F793" s="98"/>
      <c r="H793" s="99"/>
      <c r="I793" s="99"/>
    </row>
    <row r="794" spans="6:9" ht="16.5">
      <c r="F794" s="98"/>
      <c r="H794" s="99"/>
      <c r="I794" s="99"/>
    </row>
    <row r="795" spans="6:9" ht="16.5">
      <c r="F795" s="98"/>
      <c r="H795" s="99"/>
      <c r="I795" s="99"/>
    </row>
    <row r="796" spans="6:9" ht="16.5">
      <c r="F796" s="98"/>
      <c r="H796" s="99"/>
      <c r="I796" s="99"/>
    </row>
    <row r="797" spans="6:9" ht="16.5">
      <c r="F797" s="98"/>
      <c r="H797" s="99"/>
      <c r="I797" s="99"/>
    </row>
    <row r="798" spans="6:9" ht="16.5">
      <c r="F798" s="98"/>
      <c r="H798" s="99"/>
      <c r="I798" s="99"/>
    </row>
    <row r="799" spans="6:9" ht="16.5">
      <c r="F799" s="98"/>
      <c r="H799" s="99"/>
      <c r="I799" s="99"/>
    </row>
    <row r="800" spans="6:9" ht="16.5">
      <c r="F800" s="98"/>
      <c r="H800" s="99"/>
      <c r="I800" s="99"/>
    </row>
    <row r="801" spans="6:9" ht="16.5">
      <c r="F801" s="98"/>
      <c r="H801" s="99"/>
      <c r="I801" s="99"/>
    </row>
    <row r="802" spans="6:9" ht="16.5">
      <c r="F802" s="98"/>
      <c r="H802" s="99"/>
      <c r="I802" s="99"/>
    </row>
    <row r="803" spans="6:9" ht="16.5">
      <c r="F803" s="98"/>
      <c r="H803" s="99"/>
      <c r="I803" s="99"/>
    </row>
    <row r="804" spans="6:9" ht="16.5">
      <c r="F804" s="98"/>
      <c r="H804" s="99"/>
      <c r="I804" s="99"/>
    </row>
    <row r="805" spans="6:9" ht="16.5">
      <c r="F805" s="98"/>
      <c r="H805" s="99"/>
      <c r="I805" s="99"/>
    </row>
    <row r="806" spans="6:9" ht="16.5">
      <c r="F806" s="98"/>
      <c r="H806" s="99"/>
      <c r="I806" s="99"/>
    </row>
    <row r="807" spans="6:9" ht="16.5">
      <c r="F807" s="98"/>
      <c r="H807" s="99"/>
      <c r="I807" s="99"/>
    </row>
    <row r="808" spans="6:9" ht="16.5">
      <c r="F808" s="98"/>
      <c r="H808" s="99"/>
      <c r="I808" s="99"/>
    </row>
    <row r="809" spans="6:9" ht="16.5">
      <c r="F809" s="98"/>
      <c r="H809" s="99"/>
      <c r="I809" s="99"/>
    </row>
    <row r="810" spans="6:9" ht="16.5">
      <c r="F810" s="98"/>
      <c r="H810" s="99"/>
      <c r="I810" s="99"/>
    </row>
    <row r="811" spans="6:9" ht="16.5">
      <c r="F811" s="98"/>
      <c r="H811" s="99"/>
      <c r="I811" s="99"/>
    </row>
    <row r="812" spans="6:9" ht="16.5">
      <c r="F812" s="98"/>
      <c r="H812" s="99"/>
      <c r="I812" s="99"/>
    </row>
    <row r="813" spans="6:9" ht="16.5">
      <c r="F813" s="98"/>
      <c r="H813" s="99"/>
      <c r="I813" s="99"/>
    </row>
    <row r="814" spans="6:9" ht="16.5">
      <c r="F814" s="98"/>
      <c r="H814" s="99"/>
      <c r="I814" s="99"/>
    </row>
    <row r="815" spans="6:9" ht="16.5">
      <c r="F815" s="98"/>
      <c r="H815" s="99"/>
      <c r="I815" s="99"/>
    </row>
    <row r="816" spans="6:9" ht="16.5">
      <c r="F816" s="98"/>
      <c r="H816" s="99"/>
      <c r="I816" s="99"/>
    </row>
    <row r="817" spans="6:9" ht="16.5">
      <c r="F817" s="98"/>
      <c r="H817" s="99"/>
      <c r="I817" s="99"/>
    </row>
    <row r="818" spans="6:9" ht="16.5">
      <c r="F818" s="98"/>
      <c r="H818" s="99"/>
      <c r="I818" s="99"/>
    </row>
    <row r="819" spans="6:9" ht="16.5">
      <c r="F819" s="98"/>
      <c r="H819" s="99"/>
      <c r="I819" s="99"/>
    </row>
    <row r="820" spans="6:9" ht="16.5">
      <c r="F820" s="98"/>
      <c r="H820" s="99"/>
      <c r="I820" s="99"/>
    </row>
    <row r="821" spans="6:9" ht="16.5">
      <c r="F821" s="98"/>
      <c r="H821" s="99"/>
      <c r="I821" s="99"/>
    </row>
    <row r="822" spans="6:9" ht="16.5">
      <c r="F822" s="98"/>
      <c r="H822" s="99"/>
      <c r="I822" s="99"/>
    </row>
    <row r="823" spans="6:9" ht="16.5">
      <c r="F823" s="98"/>
      <c r="H823" s="99"/>
      <c r="I823" s="99"/>
    </row>
    <row r="824" spans="6:9" ht="16.5">
      <c r="F824" s="98"/>
      <c r="H824" s="99"/>
      <c r="I824" s="99"/>
    </row>
    <row r="825" spans="6:9" ht="16.5">
      <c r="F825" s="98"/>
      <c r="H825" s="99"/>
      <c r="I825" s="99"/>
    </row>
    <row r="826" spans="6:9" ht="16.5">
      <c r="F826" s="98"/>
      <c r="H826" s="99"/>
      <c r="I826" s="99"/>
    </row>
    <row r="827" spans="6:9" ht="16.5">
      <c r="F827" s="98"/>
      <c r="H827" s="99"/>
      <c r="I827" s="99"/>
    </row>
    <row r="828" spans="6:9" ht="16.5">
      <c r="F828" s="98"/>
      <c r="H828" s="99"/>
      <c r="I828" s="99"/>
    </row>
    <row r="829" spans="6:9" ht="16.5">
      <c r="F829" s="98"/>
      <c r="H829" s="99"/>
      <c r="I829" s="99"/>
    </row>
    <row r="830" spans="6:9" ht="16.5">
      <c r="F830" s="98"/>
      <c r="H830" s="99"/>
      <c r="I830" s="99"/>
    </row>
    <row r="831" spans="6:9" ht="16.5">
      <c r="F831" s="98"/>
      <c r="H831" s="99"/>
      <c r="I831" s="99"/>
    </row>
    <row r="832" spans="6:9" ht="16.5">
      <c r="F832" s="98"/>
      <c r="H832" s="99"/>
      <c r="I832" s="99"/>
    </row>
    <row r="833" spans="6:9" ht="16.5">
      <c r="F833" s="98"/>
      <c r="H833" s="99"/>
      <c r="I833" s="99"/>
    </row>
    <row r="834" spans="6:9" ht="16.5">
      <c r="F834" s="98"/>
      <c r="H834" s="99"/>
      <c r="I834" s="99"/>
    </row>
    <row r="835" spans="6:9" ht="16.5">
      <c r="F835" s="98"/>
      <c r="H835" s="99"/>
      <c r="I835" s="99"/>
    </row>
    <row r="836" spans="6:9" ht="16.5">
      <c r="F836" s="98"/>
      <c r="H836" s="99"/>
      <c r="I836" s="99"/>
    </row>
    <row r="837" spans="6:9" ht="16.5">
      <c r="F837" s="98"/>
      <c r="H837" s="99"/>
      <c r="I837" s="99"/>
    </row>
    <row r="838" spans="6:9" ht="16.5">
      <c r="F838" s="98"/>
      <c r="H838" s="99"/>
      <c r="I838" s="99"/>
    </row>
    <row r="839" spans="6:9" ht="16.5">
      <c r="F839" s="98"/>
      <c r="H839" s="99"/>
      <c r="I839" s="99"/>
    </row>
    <row r="840" spans="6:9" ht="16.5">
      <c r="F840" s="98"/>
      <c r="H840" s="99"/>
      <c r="I840" s="99"/>
    </row>
    <row r="841" spans="6:9" ht="16.5">
      <c r="F841" s="98"/>
      <c r="H841" s="99"/>
      <c r="I841" s="99"/>
    </row>
    <row r="842" spans="6:9" ht="16.5">
      <c r="F842" s="98"/>
      <c r="H842" s="99"/>
      <c r="I842" s="99"/>
    </row>
    <row r="843" spans="6:9" ht="16.5">
      <c r="F843" s="98"/>
      <c r="H843" s="99"/>
      <c r="I843" s="99"/>
    </row>
    <row r="844" spans="6:9" ht="16.5">
      <c r="F844" s="98"/>
      <c r="H844" s="99"/>
      <c r="I844" s="99"/>
    </row>
    <row r="845" spans="6:9" ht="16.5">
      <c r="F845" s="98"/>
      <c r="H845" s="99"/>
      <c r="I845" s="99"/>
    </row>
    <row r="846" spans="6:9" ht="16.5">
      <c r="F846" s="98"/>
      <c r="H846" s="99"/>
      <c r="I846" s="99"/>
    </row>
    <row r="847" spans="6:9" ht="16.5">
      <c r="F847" s="98"/>
      <c r="H847" s="99"/>
      <c r="I847" s="99"/>
    </row>
    <row r="848" spans="6:9" ht="16.5">
      <c r="F848" s="98"/>
      <c r="H848" s="99"/>
      <c r="I848" s="99"/>
    </row>
    <row r="849" spans="6:9" ht="16.5">
      <c r="F849" s="98"/>
      <c r="H849" s="99"/>
      <c r="I849" s="99"/>
    </row>
    <row r="850" spans="6:9" ht="16.5">
      <c r="F850" s="98"/>
      <c r="H850" s="99"/>
      <c r="I850" s="99"/>
    </row>
    <row r="851" spans="6:9" ht="16.5">
      <c r="F851" s="98"/>
      <c r="H851" s="99"/>
      <c r="I851" s="99"/>
    </row>
    <row r="852" spans="6:9" ht="16.5">
      <c r="F852" s="98"/>
      <c r="H852" s="99"/>
      <c r="I852" s="99"/>
    </row>
    <row r="853" spans="6:9" ht="16.5">
      <c r="F853" s="98"/>
      <c r="H853" s="99"/>
      <c r="I853" s="99"/>
    </row>
    <row r="854" spans="6:9" ht="16.5">
      <c r="F854" s="98"/>
      <c r="H854" s="99"/>
      <c r="I854" s="99"/>
    </row>
    <row r="855" spans="6:9" ht="16.5">
      <c r="F855" s="98"/>
      <c r="H855" s="99"/>
      <c r="I855" s="99"/>
    </row>
    <row r="856" spans="6:9" ht="16.5">
      <c r="F856" s="98"/>
      <c r="H856" s="99"/>
      <c r="I856" s="99"/>
    </row>
    <row r="857" spans="6:9" ht="16.5">
      <c r="F857" s="98"/>
      <c r="H857" s="99"/>
      <c r="I857" s="99"/>
    </row>
    <row r="858" spans="6:9" ht="16.5">
      <c r="F858" s="98"/>
      <c r="H858" s="99"/>
      <c r="I858" s="99"/>
    </row>
    <row r="859" spans="6:9" ht="16.5">
      <c r="F859" s="98"/>
      <c r="H859" s="99"/>
      <c r="I859" s="99"/>
    </row>
    <row r="860" spans="6:9" ht="16.5">
      <c r="F860" s="98"/>
      <c r="H860" s="99"/>
      <c r="I860" s="99"/>
    </row>
    <row r="861" spans="6:9" ht="16.5">
      <c r="F861" s="98"/>
      <c r="H861" s="99"/>
      <c r="I861" s="99"/>
    </row>
    <row r="862" spans="6:9" ht="16.5">
      <c r="F862" s="98"/>
      <c r="H862" s="99"/>
      <c r="I862" s="99"/>
    </row>
    <row r="863" spans="6:9" ht="16.5">
      <c r="F863" s="98"/>
      <c r="H863" s="99"/>
      <c r="I863" s="99"/>
    </row>
    <row r="864" spans="6:9" ht="16.5">
      <c r="F864" s="98"/>
      <c r="H864" s="99"/>
      <c r="I864" s="99"/>
    </row>
    <row r="865" spans="6:9" ht="16.5">
      <c r="F865" s="98"/>
      <c r="H865" s="99"/>
      <c r="I865" s="99"/>
    </row>
    <row r="866" spans="6:9" ht="16.5">
      <c r="F866" s="98"/>
      <c r="H866" s="99"/>
      <c r="I866" s="99"/>
    </row>
    <row r="867" spans="6:9" ht="16.5">
      <c r="F867" s="98"/>
      <c r="H867" s="99"/>
      <c r="I867" s="99"/>
    </row>
    <row r="868" spans="6:9" ht="16.5">
      <c r="F868" s="98"/>
      <c r="H868" s="99"/>
      <c r="I868" s="99"/>
    </row>
    <row r="869" spans="6:9" ht="16.5">
      <c r="F869" s="98"/>
      <c r="H869" s="99"/>
      <c r="I869" s="99"/>
    </row>
    <row r="870" spans="6:9" ht="16.5">
      <c r="F870" s="98"/>
      <c r="H870" s="99"/>
      <c r="I870" s="99"/>
    </row>
    <row r="871" spans="6:9" ht="16.5">
      <c r="F871" s="98"/>
      <c r="H871" s="99"/>
      <c r="I871" s="99"/>
    </row>
    <row r="872" spans="6:9" ht="16.5">
      <c r="F872" s="98"/>
      <c r="H872" s="99"/>
      <c r="I872" s="99"/>
    </row>
    <row r="873" spans="6:9" ht="16.5">
      <c r="F873" s="98"/>
      <c r="H873" s="99"/>
      <c r="I873" s="99"/>
    </row>
    <row r="874" spans="6:9" ht="16.5">
      <c r="F874" s="98"/>
      <c r="H874" s="99"/>
      <c r="I874" s="99"/>
    </row>
    <row r="875" spans="6:9" ht="16.5">
      <c r="F875" s="98"/>
      <c r="H875" s="99"/>
      <c r="I875" s="99"/>
    </row>
    <row r="876" spans="6:9" ht="16.5">
      <c r="F876" s="98"/>
      <c r="H876" s="99"/>
      <c r="I876" s="99"/>
    </row>
    <row r="877" spans="6:9" ht="16.5">
      <c r="F877" s="98"/>
      <c r="H877" s="99"/>
      <c r="I877" s="99"/>
    </row>
    <row r="878" spans="6:9" ht="16.5">
      <c r="F878" s="98"/>
      <c r="H878" s="99"/>
      <c r="I878" s="99"/>
    </row>
    <row r="879" spans="6:9" ht="16.5">
      <c r="F879" s="98"/>
      <c r="H879" s="99"/>
      <c r="I879" s="99"/>
    </row>
    <row r="880" spans="6:9" ht="16.5">
      <c r="F880" s="98"/>
      <c r="H880" s="99"/>
      <c r="I880" s="99"/>
    </row>
    <row r="881" spans="6:9" ht="16.5">
      <c r="F881" s="98"/>
      <c r="H881" s="99"/>
      <c r="I881" s="99"/>
    </row>
    <row r="882" spans="6:9" ht="16.5">
      <c r="F882" s="98"/>
      <c r="H882" s="99"/>
      <c r="I882" s="99"/>
    </row>
    <row r="883" spans="6:9" ht="16.5">
      <c r="F883" s="98"/>
      <c r="H883" s="99"/>
      <c r="I883" s="99"/>
    </row>
    <row r="884" spans="6:9" ht="16.5">
      <c r="F884" s="98"/>
      <c r="H884" s="99"/>
      <c r="I884" s="99"/>
    </row>
    <row r="885" spans="6:9" ht="16.5">
      <c r="F885" s="98"/>
      <c r="H885" s="99"/>
      <c r="I885" s="99"/>
    </row>
    <row r="886" spans="6:9" ht="16.5">
      <c r="F886" s="98"/>
      <c r="H886" s="99"/>
      <c r="I886" s="99"/>
    </row>
    <row r="887" spans="6:9" ht="16.5">
      <c r="F887" s="98"/>
      <c r="H887" s="99"/>
      <c r="I887" s="99"/>
    </row>
    <row r="888" spans="6:9" ht="16.5">
      <c r="F888" s="98"/>
      <c r="H888" s="99"/>
      <c r="I888" s="99"/>
    </row>
    <row r="889" spans="6:9" ht="16.5">
      <c r="F889" s="98"/>
      <c r="H889" s="99"/>
      <c r="I889" s="99"/>
    </row>
    <row r="890" spans="6:9" ht="16.5">
      <c r="F890" s="98"/>
      <c r="H890" s="99"/>
      <c r="I890" s="99"/>
    </row>
    <row r="891" spans="6:9" ht="16.5">
      <c r="F891" s="98"/>
      <c r="H891" s="99"/>
      <c r="I891" s="99"/>
    </row>
    <row r="892" spans="6:9" ht="16.5">
      <c r="F892" s="98"/>
      <c r="H892" s="99"/>
      <c r="I892" s="99"/>
    </row>
    <row r="893" spans="6:9" ht="16.5">
      <c r="F893" s="98"/>
      <c r="H893" s="99"/>
      <c r="I893" s="99"/>
    </row>
    <row r="894" spans="6:9" ht="16.5">
      <c r="F894" s="98"/>
      <c r="H894" s="99"/>
      <c r="I894" s="99"/>
    </row>
    <row r="895" spans="6:9" ht="16.5">
      <c r="F895" s="98"/>
      <c r="H895" s="99"/>
      <c r="I895" s="99"/>
    </row>
    <row r="896" spans="6:9" ht="16.5">
      <c r="F896" s="98"/>
      <c r="H896" s="99"/>
      <c r="I896" s="99"/>
    </row>
    <row r="897" spans="6:9" ht="16.5">
      <c r="F897" s="98"/>
      <c r="H897" s="99"/>
      <c r="I897" s="99"/>
    </row>
    <row r="898" spans="6:9" ht="16.5">
      <c r="F898" s="98"/>
      <c r="H898" s="99"/>
      <c r="I898" s="99"/>
    </row>
    <row r="899" spans="6:9" ht="16.5">
      <c r="F899" s="98"/>
      <c r="H899" s="99"/>
      <c r="I899" s="99"/>
    </row>
    <row r="900" spans="6:9" ht="16.5">
      <c r="F900" s="98"/>
      <c r="H900" s="99"/>
      <c r="I900" s="99"/>
    </row>
    <row r="901" spans="6:9" ht="16.5">
      <c r="F901" s="98"/>
      <c r="H901" s="99"/>
      <c r="I901" s="99"/>
    </row>
    <row r="902" spans="6:9" ht="16.5">
      <c r="F902" s="98"/>
      <c r="H902" s="99"/>
      <c r="I902" s="99"/>
    </row>
    <row r="903" spans="6:9" ht="16.5">
      <c r="F903" s="98"/>
      <c r="H903" s="99"/>
      <c r="I903" s="99"/>
    </row>
    <row r="904" spans="6:9" ht="16.5">
      <c r="F904" s="98"/>
      <c r="H904" s="99"/>
      <c r="I904" s="99"/>
    </row>
    <row r="905" spans="6:9" ht="16.5">
      <c r="F905" s="98"/>
      <c r="H905" s="99"/>
      <c r="I905" s="99"/>
    </row>
    <row r="906" spans="6:9" ht="16.5">
      <c r="F906" s="98"/>
      <c r="H906" s="99"/>
      <c r="I906" s="99"/>
    </row>
    <row r="907" spans="6:9" ht="16.5">
      <c r="F907" s="98"/>
      <c r="H907" s="99"/>
      <c r="I907" s="99"/>
    </row>
    <row r="908" spans="6:9" ht="16.5">
      <c r="F908" s="98"/>
      <c r="H908" s="99"/>
      <c r="I908" s="99"/>
    </row>
    <row r="909" spans="6:9" ht="16.5">
      <c r="F909" s="98"/>
      <c r="H909" s="99"/>
      <c r="I909" s="99"/>
    </row>
    <row r="910" spans="6:9" ht="16.5">
      <c r="F910" s="98"/>
      <c r="H910" s="99"/>
      <c r="I910" s="99"/>
    </row>
    <row r="911" spans="6:9" ht="16.5">
      <c r="F911" s="98"/>
      <c r="H911" s="99"/>
      <c r="I911" s="99"/>
    </row>
    <row r="912" spans="6:9" ht="16.5">
      <c r="F912" s="98"/>
      <c r="H912" s="99"/>
      <c r="I912" s="99"/>
    </row>
    <row r="913" spans="6:9" ht="16.5">
      <c r="F913" s="98"/>
      <c r="H913" s="99"/>
      <c r="I913" s="99"/>
    </row>
    <row r="914" spans="6:9" ht="16.5">
      <c r="F914" s="98"/>
      <c r="H914" s="99"/>
      <c r="I914" s="99"/>
    </row>
    <row r="915" spans="6:9" ht="16.5">
      <c r="F915" s="98"/>
      <c r="H915" s="99"/>
      <c r="I915" s="99"/>
    </row>
    <row r="916" spans="6:9" ht="16.5">
      <c r="F916" s="98"/>
      <c r="H916" s="99"/>
      <c r="I916" s="99"/>
    </row>
    <row r="917" spans="6:9" ht="16.5">
      <c r="F917" s="98"/>
      <c r="H917" s="99"/>
      <c r="I917" s="99"/>
    </row>
    <row r="918" spans="6:9" ht="16.5">
      <c r="F918" s="98"/>
      <c r="H918" s="99"/>
      <c r="I918" s="99"/>
    </row>
    <row r="919" spans="6:9" ht="16.5">
      <c r="F919" s="98"/>
      <c r="H919" s="99"/>
      <c r="I919" s="99"/>
    </row>
    <row r="920" spans="6:9" ht="16.5">
      <c r="F920" s="98"/>
      <c r="H920" s="99"/>
      <c r="I920" s="99"/>
    </row>
    <row r="921" spans="6:9" ht="16.5">
      <c r="F921" s="98"/>
      <c r="H921" s="99"/>
      <c r="I921" s="99"/>
    </row>
    <row r="922" spans="6:9" ht="16.5">
      <c r="F922" s="98"/>
      <c r="H922" s="99"/>
      <c r="I922" s="99"/>
    </row>
    <row r="923" spans="6:9" ht="16.5">
      <c r="F923" s="98"/>
      <c r="H923" s="99"/>
      <c r="I923" s="99"/>
    </row>
    <row r="924" spans="6:9" ht="16.5">
      <c r="F924" s="98"/>
      <c r="H924" s="99"/>
      <c r="I924" s="99"/>
    </row>
    <row r="925" spans="6:9" ht="16.5">
      <c r="F925" s="98"/>
      <c r="H925" s="99"/>
      <c r="I925" s="99"/>
    </row>
    <row r="926" spans="6:9" ht="16.5">
      <c r="F926" s="98"/>
      <c r="H926" s="99"/>
      <c r="I926" s="99"/>
    </row>
    <row r="927" spans="6:9" ht="16.5">
      <c r="F927" s="98"/>
      <c r="H927" s="99"/>
      <c r="I927" s="99"/>
    </row>
    <row r="928" spans="6:9" ht="16.5">
      <c r="F928" s="98"/>
      <c r="H928" s="99"/>
      <c r="I928" s="99"/>
    </row>
    <row r="929" spans="6:9" ht="16.5">
      <c r="F929" s="98"/>
      <c r="H929" s="99"/>
      <c r="I929" s="99"/>
    </row>
    <row r="930" spans="6:9" ht="16.5">
      <c r="F930" s="98"/>
      <c r="H930" s="99"/>
      <c r="I930" s="99"/>
    </row>
    <row r="931" spans="6:9" ht="16.5">
      <c r="F931" s="98"/>
      <c r="H931" s="99"/>
      <c r="I931" s="99"/>
    </row>
    <row r="932" spans="6:9" ht="16.5">
      <c r="F932" s="98"/>
      <c r="H932" s="99"/>
      <c r="I932" s="99"/>
    </row>
    <row r="933" spans="6:9" ht="16.5">
      <c r="F933" s="98"/>
      <c r="H933" s="99"/>
      <c r="I933" s="99"/>
    </row>
    <row r="934" spans="6:9" ht="16.5">
      <c r="F934" s="98"/>
      <c r="H934" s="99"/>
      <c r="I934" s="99"/>
    </row>
    <row r="935" spans="6:9" ht="16.5">
      <c r="F935" s="98"/>
      <c r="H935" s="99"/>
      <c r="I935" s="99"/>
    </row>
    <row r="936" spans="6:9" ht="16.5">
      <c r="F936" s="98"/>
      <c r="H936" s="99"/>
      <c r="I936" s="99"/>
    </row>
    <row r="937" spans="6:9" ht="16.5">
      <c r="F937" s="98"/>
      <c r="H937" s="99"/>
      <c r="I937" s="99"/>
    </row>
    <row r="938" spans="6:9" ht="16.5">
      <c r="F938" s="98"/>
      <c r="H938" s="99"/>
      <c r="I938" s="99"/>
    </row>
    <row r="939" spans="6:9" ht="16.5">
      <c r="F939" s="98"/>
      <c r="H939" s="99"/>
      <c r="I939" s="99"/>
    </row>
    <row r="940" spans="6:9" ht="16.5">
      <c r="F940" s="98"/>
      <c r="H940" s="99"/>
      <c r="I940" s="99"/>
    </row>
    <row r="941" spans="6:9" ht="16.5">
      <c r="F941" s="98"/>
      <c r="H941" s="99"/>
      <c r="I941" s="99"/>
    </row>
    <row r="942" spans="6:9" ht="16.5">
      <c r="F942" s="98"/>
      <c r="H942" s="99"/>
      <c r="I942" s="99"/>
    </row>
    <row r="943" spans="6:9" ht="16.5">
      <c r="F943" s="98"/>
      <c r="H943" s="99"/>
      <c r="I943" s="99"/>
    </row>
    <row r="944" spans="6:9" ht="16.5">
      <c r="F944" s="98"/>
      <c r="H944" s="99"/>
      <c r="I944" s="99"/>
    </row>
    <row r="945" spans="6:9" ht="16.5">
      <c r="F945" s="98"/>
      <c r="H945" s="99"/>
      <c r="I945" s="99"/>
    </row>
    <row r="946" spans="6:9" ht="16.5">
      <c r="F946" s="98"/>
      <c r="H946" s="99"/>
      <c r="I946" s="99"/>
    </row>
    <row r="947" spans="6:9" ht="16.5">
      <c r="F947" s="98"/>
      <c r="H947" s="99"/>
      <c r="I947" s="99"/>
    </row>
    <row r="948" spans="6:9" ht="16.5">
      <c r="F948" s="98"/>
      <c r="H948" s="99"/>
      <c r="I948" s="99"/>
    </row>
    <row r="949" spans="6:9" ht="16.5">
      <c r="F949" s="98"/>
      <c r="H949" s="99"/>
      <c r="I949" s="99"/>
    </row>
    <row r="950" spans="6:9" ht="16.5">
      <c r="F950" s="98"/>
      <c r="H950" s="99"/>
      <c r="I950" s="99"/>
    </row>
    <row r="951" spans="6:9" ht="16.5">
      <c r="F951" s="98"/>
      <c r="H951" s="99"/>
      <c r="I951" s="99"/>
    </row>
    <row r="952" spans="6:9" ht="16.5">
      <c r="F952" s="98"/>
      <c r="H952" s="99"/>
      <c r="I952" s="99"/>
    </row>
    <row r="953" spans="6:9" ht="16.5">
      <c r="F953" s="98"/>
      <c r="H953" s="99"/>
      <c r="I953" s="99"/>
    </row>
    <row r="954" spans="6:9" ht="16.5">
      <c r="F954" s="98"/>
      <c r="H954" s="99"/>
      <c r="I954" s="99"/>
    </row>
    <row r="955" spans="6:9" ht="16.5">
      <c r="F955" s="98"/>
      <c r="H955" s="99"/>
      <c r="I955" s="99"/>
    </row>
    <row r="956" spans="6:9" ht="16.5">
      <c r="F956" s="98"/>
      <c r="H956" s="99"/>
      <c r="I956" s="99"/>
    </row>
    <row r="957" spans="6:9" ht="16.5">
      <c r="F957" s="98"/>
      <c r="H957" s="99"/>
      <c r="I957" s="99"/>
    </row>
    <row r="958" spans="6:9" ht="16.5">
      <c r="F958" s="98"/>
      <c r="H958" s="99"/>
      <c r="I958" s="99"/>
    </row>
    <row r="959" spans="6:9" ht="16.5">
      <c r="F959" s="98"/>
      <c r="H959" s="99"/>
      <c r="I959" s="99"/>
    </row>
    <row r="960" spans="6:9" ht="16.5">
      <c r="F960" s="98"/>
      <c r="H960" s="99"/>
      <c r="I960" s="99"/>
    </row>
    <row r="961" spans="6:9" ht="16.5">
      <c r="F961" s="98"/>
      <c r="H961" s="99"/>
      <c r="I961" s="99"/>
    </row>
    <row r="962" spans="6:9" ht="16.5">
      <c r="F962" s="98"/>
      <c r="H962" s="99"/>
      <c r="I962" s="99"/>
    </row>
    <row r="963" spans="6:9" ht="16.5">
      <c r="F963" s="98"/>
      <c r="H963" s="99"/>
      <c r="I963" s="99"/>
    </row>
    <row r="964" spans="6:9" ht="16.5">
      <c r="F964" s="98"/>
      <c r="H964" s="99"/>
      <c r="I964" s="99"/>
    </row>
    <row r="965" spans="6:9" ht="16.5">
      <c r="F965" s="98"/>
      <c r="H965" s="99"/>
      <c r="I965" s="99"/>
    </row>
    <row r="966" spans="6:9" ht="16.5">
      <c r="F966" s="98"/>
      <c r="H966" s="99"/>
      <c r="I966" s="99"/>
    </row>
    <row r="967" spans="6:9" ht="16.5">
      <c r="F967" s="98"/>
      <c r="H967" s="99"/>
      <c r="I967" s="99"/>
    </row>
    <row r="968" spans="6:9" ht="16.5">
      <c r="F968" s="98"/>
      <c r="H968" s="99"/>
      <c r="I968" s="99"/>
    </row>
    <row r="969" spans="6:9" ht="16.5">
      <c r="F969" s="98"/>
      <c r="H969" s="99"/>
      <c r="I969" s="99"/>
    </row>
    <row r="970" spans="6:9" ht="16.5">
      <c r="F970" s="98"/>
      <c r="H970" s="99"/>
      <c r="I970" s="99"/>
    </row>
    <row r="971" spans="6:9" ht="16.5">
      <c r="F971" s="98"/>
      <c r="H971" s="99"/>
      <c r="I971" s="99"/>
    </row>
    <row r="972" spans="6:9" ht="16.5">
      <c r="F972" s="98"/>
      <c r="H972" s="99"/>
      <c r="I972" s="99"/>
    </row>
    <row r="973" spans="6:9" ht="16.5">
      <c r="F973" s="98"/>
      <c r="H973" s="99"/>
      <c r="I973" s="99"/>
    </row>
    <row r="974" spans="6:9" ht="16.5">
      <c r="F974" s="98"/>
      <c r="H974" s="99"/>
      <c r="I974" s="99"/>
    </row>
    <row r="975" spans="6:9" ht="16.5">
      <c r="F975" s="98"/>
      <c r="H975" s="99"/>
      <c r="I975" s="99"/>
    </row>
    <row r="976" spans="6:9" ht="16.5">
      <c r="F976" s="98"/>
      <c r="H976" s="99"/>
      <c r="I976" s="99"/>
    </row>
    <row r="977" spans="6:9" ht="16.5">
      <c r="F977" s="98"/>
      <c r="H977" s="99"/>
      <c r="I977" s="99"/>
    </row>
    <row r="978" spans="6:9" ht="16.5">
      <c r="F978" s="98"/>
      <c r="H978" s="99"/>
      <c r="I978" s="99"/>
    </row>
    <row r="979" spans="6:9" ht="16.5">
      <c r="F979" s="98"/>
      <c r="H979" s="99"/>
      <c r="I979" s="99"/>
    </row>
    <row r="980" spans="6:9" ht="16.5">
      <c r="F980" s="98"/>
      <c r="H980" s="99"/>
      <c r="I980" s="99"/>
    </row>
    <row r="981" spans="6:9" ht="16.5">
      <c r="F981" s="98"/>
      <c r="H981" s="99"/>
      <c r="I981" s="99"/>
    </row>
    <row r="982" spans="6:9" ht="16.5">
      <c r="F982" s="98"/>
      <c r="H982" s="99"/>
      <c r="I982" s="99"/>
    </row>
    <row r="983" spans="6:9" ht="16.5">
      <c r="F983" s="98"/>
      <c r="H983" s="99"/>
      <c r="I983" s="99"/>
    </row>
    <row r="984" spans="6:9" ht="16.5">
      <c r="F984" s="98"/>
      <c r="H984" s="99"/>
      <c r="I984" s="99"/>
    </row>
    <row r="985" spans="6:9" ht="16.5">
      <c r="F985" s="98"/>
      <c r="H985" s="99"/>
      <c r="I985" s="99"/>
    </row>
    <row r="986" spans="6:9" ht="16.5">
      <c r="F986" s="98"/>
      <c r="H986" s="99"/>
      <c r="I986" s="99"/>
    </row>
    <row r="987" spans="6:9" ht="16.5">
      <c r="F987" s="98"/>
      <c r="H987" s="99"/>
      <c r="I987" s="99"/>
    </row>
    <row r="988" spans="6:9" ht="16.5">
      <c r="F988" s="98"/>
      <c r="H988" s="99"/>
      <c r="I988" s="99"/>
    </row>
    <row r="989" spans="6:9" ht="16.5">
      <c r="F989" s="98"/>
      <c r="H989" s="99"/>
      <c r="I989" s="99"/>
    </row>
    <row r="990" spans="6:9" ht="16.5">
      <c r="F990" s="98"/>
      <c r="H990" s="99"/>
      <c r="I990" s="99"/>
    </row>
    <row r="991" spans="6:9" ht="16.5">
      <c r="F991" s="98"/>
      <c r="H991" s="99"/>
      <c r="I991" s="99"/>
    </row>
    <row r="992" spans="6:9" ht="16.5">
      <c r="F992" s="98"/>
      <c r="H992" s="99"/>
      <c r="I992" s="99"/>
    </row>
    <row r="993" spans="6:9" ht="16.5">
      <c r="F993" s="98"/>
      <c r="H993" s="99"/>
      <c r="I993" s="99"/>
    </row>
    <row r="994" spans="6:9" ht="16.5">
      <c r="F994" s="98"/>
      <c r="H994" s="99"/>
      <c r="I994" s="99"/>
    </row>
    <row r="995" spans="6:9" ht="16.5">
      <c r="F995" s="98"/>
      <c r="H995" s="99"/>
      <c r="I995" s="99"/>
    </row>
    <row r="996" spans="6:9" ht="16.5">
      <c r="F996" s="98"/>
      <c r="H996" s="99"/>
      <c r="I996" s="99"/>
    </row>
    <row r="997" spans="6:9" ht="16.5">
      <c r="F997" s="98"/>
      <c r="H997" s="99"/>
      <c r="I997" s="99"/>
    </row>
    <row r="998" spans="6:9" ht="16.5">
      <c r="F998" s="98"/>
      <c r="H998" s="99"/>
      <c r="I998" s="99"/>
    </row>
    <row r="999" spans="6:9" ht="16.5">
      <c r="F999" s="98"/>
      <c r="H999" s="99"/>
      <c r="I999" s="99"/>
    </row>
    <row r="1000" spans="6:9" ht="16.5">
      <c r="F1000" s="98"/>
      <c r="H1000" s="99"/>
      <c r="I1000" s="99"/>
    </row>
    <row r="1001" spans="6:9" ht="16.5">
      <c r="F1001" s="98"/>
      <c r="H1001" s="99"/>
      <c r="I1001" s="99"/>
    </row>
    <row r="1002" spans="6:9" ht="16.5">
      <c r="F1002" s="98"/>
      <c r="H1002" s="99"/>
      <c r="I1002" s="99"/>
    </row>
    <row r="1003" spans="6:9" ht="16.5">
      <c r="F1003" s="98"/>
      <c r="H1003" s="99"/>
      <c r="I1003" s="99"/>
    </row>
    <row r="1004" spans="6:9" ht="16.5">
      <c r="F1004" s="98"/>
      <c r="H1004" s="99"/>
      <c r="I1004" s="99"/>
    </row>
    <row r="1005" spans="6:9" ht="16.5">
      <c r="F1005" s="98"/>
      <c r="H1005" s="99"/>
      <c r="I1005" s="99"/>
    </row>
    <row r="1006" spans="6:9" ht="16.5">
      <c r="F1006" s="98"/>
      <c r="H1006" s="99"/>
      <c r="I1006" s="99"/>
    </row>
    <row r="1007" spans="6:9" ht="16.5">
      <c r="F1007" s="98"/>
      <c r="H1007" s="99"/>
      <c r="I1007" s="99"/>
    </row>
    <row r="1008" spans="6:9" ht="16.5">
      <c r="F1008" s="98"/>
      <c r="H1008" s="99"/>
      <c r="I1008" s="99"/>
    </row>
    <row r="1009" spans="6:9" ht="16.5">
      <c r="F1009" s="98"/>
      <c r="H1009" s="99"/>
      <c r="I1009" s="99"/>
    </row>
    <row r="1010" spans="6:9" ht="16.5">
      <c r="F1010" s="98"/>
      <c r="H1010" s="99"/>
      <c r="I1010" s="99"/>
    </row>
    <row r="1011" spans="6:9" ht="16.5">
      <c r="F1011" s="98"/>
      <c r="H1011" s="99"/>
      <c r="I1011" s="99"/>
    </row>
    <row r="1012" spans="6:9" ht="16.5">
      <c r="F1012" s="98"/>
      <c r="H1012" s="99"/>
      <c r="I1012" s="99"/>
    </row>
    <row r="1013" spans="6:9" ht="16.5">
      <c r="F1013" s="98"/>
      <c r="H1013" s="99"/>
      <c r="I1013" s="99"/>
    </row>
    <row r="1014" spans="6:9" ht="16.5">
      <c r="F1014" s="98"/>
      <c r="H1014" s="99"/>
      <c r="I1014" s="99"/>
    </row>
    <row r="1015" spans="6:9" ht="16.5">
      <c r="F1015" s="98"/>
      <c r="H1015" s="99"/>
      <c r="I1015" s="99"/>
    </row>
    <row r="1016" spans="6:9" ht="16.5">
      <c r="F1016" s="98"/>
      <c r="H1016" s="99"/>
      <c r="I1016" s="99"/>
    </row>
    <row r="1017" spans="6:9" ht="16.5">
      <c r="F1017" s="98"/>
      <c r="H1017" s="99"/>
      <c r="I1017" s="99"/>
    </row>
    <row r="1018" spans="6:9" ht="16.5">
      <c r="F1018" s="98"/>
      <c r="H1018" s="99"/>
      <c r="I1018" s="99"/>
    </row>
    <row r="1019" spans="6:9" ht="16.5">
      <c r="F1019" s="98"/>
      <c r="H1019" s="99"/>
      <c r="I1019" s="99"/>
    </row>
    <row r="1020" spans="6:9" ht="16.5">
      <c r="F1020" s="98"/>
      <c r="H1020" s="99"/>
      <c r="I1020" s="99"/>
    </row>
    <row r="1021" spans="6:9" ht="16.5">
      <c r="F1021" s="98"/>
      <c r="H1021" s="99"/>
      <c r="I1021" s="99"/>
    </row>
    <row r="1022" spans="6:9" ht="16.5">
      <c r="F1022" s="98"/>
      <c r="H1022" s="99"/>
      <c r="I1022" s="99"/>
    </row>
    <row r="1023" spans="6:9" ht="16.5">
      <c r="F1023" s="98"/>
      <c r="H1023" s="99"/>
      <c r="I1023" s="99"/>
    </row>
    <row r="1024" spans="6:9" ht="16.5">
      <c r="F1024" s="98"/>
      <c r="H1024" s="99"/>
      <c r="I1024" s="99"/>
    </row>
    <row r="1025" spans="6:9" ht="16.5">
      <c r="F1025" s="98"/>
      <c r="H1025" s="99"/>
      <c r="I1025" s="99"/>
    </row>
    <row r="1026" spans="6:9" ht="16.5">
      <c r="F1026" s="98"/>
      <c r="H1026" s="99"/>
      <c r="I1026" s="99"/>
    </row>
    <row r="1027" spans="6:9" ht="16.5">
      <c r="F1027" s="98"/>
      <c r="H1027" s="99"/>
      <c r="I1027" s="99"/>
    </row>
    <row r="1028" spans="6:9" ht="16.5">
      <c r="F1028" s="98"/>
      <c r="H1028" s="99"/>
      <c r="I1028" s="99"/>
    </row>
    <row r="1029" spans="6:9" ht="16.5">
      <c r="F1029" s="98"/>
      <c r="H1029" s="99"/>
      <c r="I1029" s="99"/>
    </row>
    <row r="1030" spans="6:9" ht="16.5">
      <c r="F1030" s="98"/>
      <c r="H1030" s="99"/>
      <c r="I1030" s="99"/>
    </row>
    <row r="1031" spans="6:9" ht="16.5">
      <c r="F1031" s="98"/>
      <c r="H1031" s="99"/>
      <c r="I1031" s="99"/>
    </row>
    <row r="1032" spans="6:9" ht="16.5">
      <c r="F1032" s="98"/>
      <c r="H1032" s="99"/>
      <c r="I1032" s="99"/>
    </row>
    <row r="1033" spans="6:9" ht="16.5">
      <c r="F1033" s="98"/>
      <c r="H1033" s="99"/>
      <c r="I1033" s="99"/>
    </row>
    <row r="1034" spans="6:9" ht="16.5">
      <c r="F1034" s="98"/>
      <c r="H1034" s="99"/>
      <c r="I1034" s="99"/>
    </row>
    <row r="1035" spans="6:9" ht="16.5">
      <c r="F1035" s="98"/>
      <c r="H1035" s="99"/>
      <c r="I1035" s="99"/>
    </row>
    <row r="1036" spans="6:9" ht="16.5">
      <c r="F1036" s="98"/>
      <c r="H1036" s="99"/>
      <c r="I1036" s="99"/>
    </row>
    <row r="1037" spans="6:9" ht="16.5">
      <c r="F1037" s="98"/>
      <c r="H1037" s="99"/>
      <c r="I1037" s="99"/>
    </row>
    <row r="1038" spans="6:9" ht="16.5">
      <c r="F1038" s="98"/>
      <c r="H1038" s="99"/>
      <c r="I1038" s="99"/>
    </row>
    <row r="1039" spans="6:9" ht="16.5">
      <c r="F1039" s="98"/>
      <c r="H1039" s="99"/>
      <c r="I1039" s="99"/>
    </row>
    <row r="1040" spans="6:9" ht="16.5">
      <c r="F1040" s="98"/>
      <c r="H1040" s="99"/>
      <c r="I1040" s="99"/>
    </row>
    <row r="1041" spans="6:9" ht="16.5">
      <c r="F1041" s="98"/>
      <c r="H1041" s="99"/>
      <c r="I1041" s="99"/>
    </row>
    <row r="1042" spans="6:9" ht="16.5">
      <c r="F1042" s="98"/>
      <c r="H1042" s="99"/>
      <c r="I1042" s="99"/>
    </row>
    <row r="1043" spans="6:9" ht="16.5">
      <c r="F1043" s="98"/>
      <c r="H1043" s="99"/>
      <c r="I1043" s="99"/>
    </row>
    <row r="1044" spans="6:9" ht="16.5">
      <c r="F1044" s="98"/>
      <c r="H1044" s="99"/>
      <c r="I1044" s="99"/>
    </row>
    <row r="1045" spans="6:9" ht="16.5">
      <c r="F1045" s="98"/>
      <c r="H1045" s="99"/>
      <c r="I1045" s="99"/>
    </row>
    <row r="1046" spans="6:9" ht="16.5">
      <c r="F1046" s="98"/>
      <c r="H1046" s="99"/>
      <c r="I1046" s="99"/>
    </row>
    <row r="1047" spans="6:9" ht="16.5">
      <c r="F1047" s="98"/>
      <c r="H1047" s="99"/>
      <c r="I1047" s="99"/>
    </row>
    <row r="1048" spans="6:9" ht="16.5">
      <c r="F1048" s="98"/>
      <c r="H1048" s="99"/>
      <c r="I1048" s="99"/>
    </row>
    <row r="1049" spans="6:9" ht="16.5">
      <c r="F1049" s="98"/>
      <c r="H1049" s="99"/>
      <c r="I1049" s="99"/>
    </row>
    <row r="1050" spans="6:9" ht="16.5">
      <c r="F1050" s="98"/>
      <c r="H1050" s="99"/>
      <c r="I1050" s="99"/>
    </row>
    <row r="1051" spans="6:9" ht="16.5">
      <c r="F1051" s="98"/>
      <c r="H1051" s="99"/>
      <c r="I1051" s="99"/>
    </row>
    <row r="1052" spans="6:9" ht="16.5">
      <c r="F1052" s="98"/>
      <c r="H1052" s="99"/>
      <c r="I1052" s="99"/>
    </row>
    <row r="1053" spans="6:9" ht="16.5">
      <c r="F1053" s="98"/>
      <c r="H1053" s="99"/>
      <c r="I1053" s="99"/>
    </row>
    <row r="1054" spans="6:9" ht="16.5">
      <c r="F1054" s="98"/>
      <c r="H1054" s="99"/>
      <c r="I1054" s="99"/>
    </row>
    <row r="1055" spans="6:9" ht="16.5">
      <c r="F1055" s="98"/>
      <c r="H1055" s="99"/>
      <c r="I1055" s="99"/>
    </row>
    <row r="1056" spans="6:9" ht="16.5">
      <c r="F1056" s="98"/>
      <c r="H1056" s="99"/>
      <c r="I1056" s="99"/>
    </row>
    <row r="1057" spans="6:9" ht="16.5">
      <c r="F1057" s="98"/>
      <c r="H1057" s="99"/>
      <c r="I1057" s="99"/>
    </row>
    <row r="1058" spans="6:9" ht="16.5">
      <c r="F1058" s="98"/>
      <c r="H1058" s="99"/>
      <c r="I1058" s="99"/>
    </row>
    <row r="1059" spans="6:9" ht="16.5">
      <c r="F1059" s="98"/>
      <c r="H1059" s="99"/>
      <c r="I1059" s="99"/>
    </row>
    <row r="1060" spans="6:9" ht="16.5">
      <c r="F1060" s="98"/>
      <c r="H1060" s="99"/>
      <c r="I1060" s="99"/>
    </row>
    <row r="1061" spans="6:9" ht="16.5">
      <c r="F1061" s="98"/>
      <c r="H1061" s="99"/>
      <c r="I1061" s="99"/>
    </row>
    <row r="1062" spans="6:9" ht="16.5">
      <c r="F1062" s="98"/>
      <c r="H1062" s="99"/>
      <c r="I1062" s="99"/>
    </row>
    <row r="1063" spans="6:9" ht="16.5">
      <c r="F1063" s="98"/>
      <c r="H1063" s="99"/>
      <c r="I1063" s="99"/>
    </row>
    <row r="1064" spans="6:9" ht="16.5">
      <c r="F1064" s="98"/>
      <c r="H1064" s="99"/>
      <c r="I1064" s="99"/>
    </row>
    <row r="1065" spans="6:9" ht="16.5">
      <c r="F1065" s="98"/>
      <c r="H1065" s="99"/>
      <c r="I1065" s="99"/>
    </row>
    <row r="1066" spans="6:9" ht="16.5">
      <c r="F1066" s="98"/>
      <c r="H1066" s="99"/>
      <c r="I1066" s="99"/>
    </row>
    <row r="1067" spans="6:9" ht="16.5">
      <c r="F1067" s="98"/>
      <c r="H1067" s="99"/>
      <c r="I1067" s="99"/>
    </row>
    <row r="1068" spans="6:9" ht="16.5">
      <c r="F1068" s="98"/>
      <c r="H1068" s="99"/>
      <c r="I1068" s="99"/>
    </row>
    <row r="1069" spans="6:9" ht="16.5">
      <c r="F1069" s="98"/>
      <c r="H1069" s="99"/>
      <c r="I1069" s="99"/>
    </row>
    <row r="1070" spans="6:9" ht="16.5">
      <c r="F1070" s="98"/>
      <c r="H1070" s="99"/>
      <c r="I1070" s="99"/>
    </row>
    <row r="1071" spans="6:9" ht="16.5">
      <c r="F1071" s="98"/>
      <c r="H1071" s="99"/>
      <c r="I1071" s="99"/>
    </row>
    <row r="1072" spans="6:9" ht="16.5">
      <c r="F1072" s="98"/>
      <c r="H1072" s="99"/>
      <c r="I1072" s="99"/>
    </row>
    <row r="1073" spans="6:9" ht="16.5">
      <c r="F1073" s="98"/>
      <c r="H1073" s="99"/>
      <c r="I1073" s="99"/>
    </row>
    <row r="1074" spans="6:9" ht="16.5">
      <c r="F1074" s="98"/>
      <c r="H1074" s="99"/>
      <c r="I1074" s="99"/>
    </row>
    <row r="1075" spans="6:9" ht="16.5">
      <c r="F1075" s="98"/>
      <c r="H1075" s="99"/>
      <c r="I1075" s="99"/>
    </row>
    <row r="1076" spans="6:9" ht="16.5">
      <c r="F1076" s="98"/>
      <c r="H1076" s="99"/>
      <c r="I1076" s="99"/>
    </row>
    <row r="1077" spans="6:9" ht="16.5">
      <c r="F1077" s="98"/>
      <c r="H1077" s="99"/>
      <c r="I1077" s="99"/>
    </row>
    <row r="1078" spans="6:9" ht="16.5">
      <c r="F1078" s="98"/>
      <c r="H1078" s="99"/>
      <c r="I1078" s="99"/>
    </row>
    <row r="1079" spans="6:9" ht="16.5">
      <c r="F1079" s="98"/>
      <c r="H1079" s="99"/>
      <c r="I1079" s="99"/>
    </row>
    <row r="1080" spans="6:9" ht="16.5">
      <c r="F1080" s="98"/>
      <c r="H1080" s="99"/>
      <c r="I1080" s="99"/>
    </row>
    <row r="1081" spans="6:9" ht="16.5">
      <c r="F1081" s="98"/>
      <c r="H1081" s="99"/>
      <c r="I1081" s="99"/>
    </row>
    <row r="1082" spans="6:9" ht="16.5">
      <c r="F1082" s="98"/>
      <c r="H1082" s="99"/>
      <c r="I1082" s="99"/>
    </row>
    <row r="1083" spans="6:9" ht="16.5">
      <c r="F1083" s="98"/>
      <c r="H1083" s="99"/>
      <c r="I1083" s="99"/>
    </row>
    <row r="1084" spans="6:9" ht="16.5">
      <c r="F1084" s="98"/>
      <c r="H1084" s="99"/>
      <c r="I1084" s="99"/>
    </row>
    <row r="1085" spans="6:9" ht="16.5">
      <c r="F1085" s="98"/>
      <c r="H1085" s="99"/>
      <c r="I1085" s="99"/>
    </row>
    <row r="1086" spans="6:9" ht="16.5">
      <c r="F1086" s="98"/>
      <c r="H1086" s="99"/>
      <c r="I1086" s="99"/>
    </row>
    <row r="1087" spans="6:9" ht="16.5">
      <c r="F1087" s="98"/>
      <c r="H1087" s="99"/>
      <c r="I1087" s="99"/>
    </row>
    <row r="1088" spans="6:9" ht="16.5">
      <c r="F1088" s="98"/>
      <c r="H1088" s="99"/>
      <c r="I1088" s="99"/>
    </row>
    <row r="1089" spans="6:9" ht="16.5">
      <c r="F1089" s="98"/>
      <c r="H1089" s="99"/>
      <c r="I1089" s="99"/>
    </row>
    <row r="1090" spans="6:9" ht="16.5">
      <c r="F1090" s="98"/>
      <c r="H1090" s="99"/>
      <c r="I1090" s="99"/>
    </row>
    <row r="1091" spans="6:9" ht="16.5">
      <c r="F1091" s="98"/>
      <c r="H1091" s="99"/>
      <c r="I1091" s="99"/>
    </row>
    <row r="1092" spans="6:9" ht="16.5">
      <c r="F1092" s="98"/>
      <c r="H1092" s="99"/>
      <c r="I1092" s="99"/>
    </row>
    <row r="1093" spans="6:9" ht="16.5">
      <c r="F1093" s="98"/>
      <c r="H1093" s="99"/>
      <c r="I1093" s="99"/>
    </row>
    <row r="1094" spans="6:9" ht="16.5">
      <c r="F1094" s="98"/>
      <c r="H1094" s="99"/>
      <c r="I1094" s="99"/>
    </row>
    <row r="1095" spans="6:9" ht="16.5">
      <c r="F1095" s="98"/>
      <c r="H1095" s="99"/>
      <c r="I1095" s="99"/>
    </row>
    <row r="1096" spans="6:9" ht="16.5">
      <c r="F1096" s="98"/>
      <c r="H1096" s="99"/>
      <c r="I1096" s="99"/>
    </row>
    <row r="1097" spans="6:9" ht="16.5">
      <c r="F1097" s="98"/>
      <c r="H1097" s="99"/>
      <c r="I1097" s="99"/>
    </row>
    <row r="1098" spans="6:9" ht="16.5">
      <c r="F1098" s="98"/>
      <c r="H1098" s="99"/>
      <c r="I1098" s="99"/>
    </row>
    <row r="1099" spans="6:9" ht="16.5">
      <c r="F1099" s="98"/>
      <c r="H1099" s="99"/>
      <c r="I1099" s="99"/>
    </row>
    <row r="1100" spans="6:9" ht="16.5">
      <c r="F1100" s="98"/>
      <c r="H1100" s="99"/>
      <c r="I1100" s="99"/>
    </row>
    <row r="1101" spans="6:9" ht="16.5">
      <c r="F1101" s="98"/>
      <c r="H1101" s="99"/>
      <c r="I1101" s="99"/>
    </row>
    <row r="1102" spans="6:9" ht="16.5">
      <c r="F1102" s="98"/>
      <c r="H1102" s="99"/>
      <c r="I1102" s="99"/>
    </row>
    <row r="1103" spans="6:9" ht="16.5">
      <c r="F1103" s="98"/>
      <c r="H1103" s="99"/>
      <c r="I1103" s="99"/>
    </row>
    <row r="1104" spans="6:9" ht="16.5">
      <c r="F1104" s="98"/>
      <c r="H1104" s="99"/>
      <c r="I1104" s="99"/>
    </row>
    <row r="1105" spans="6:9" ht="16.5">
      <c r="F1105" s="98"/>
      <c r="H1105" s="99"/>
      <c r="I1105" s="99"/>
    </row>
    <row r="1106" spans="6:9" ht="16.5">
      <c r="F1106" s="98"/>
      <c r="H1106" s="99"/>
      <c r="I1106" s="99"/>
    </row>
    <row r="1107" spans="6:9" ht="16.5">
      <c r="F1107" s="98"/>
      <c r="H1107" s="99"/>
      <c r="I1107" s="99"/>
    </row>
    <row r="1108" spans="6:9" ht="16.5">
      <c r="F1108" s="98"/>
      <c r="H1108" s="99"/>
      <c r="I1108" s="99"/>
    </row>
    <row r="1109" spans="6:9" ht="16.5">
      <c r="F1109" s="98"/>
      <c r="H1109" s="99"/>
      <c r="I1109" s="99"/>
    </row>
    <row r="1110" spans="6:9" ht="16.5">
      <c r="F1110" s="98"/>
      <c r="H1110" s="99"/>
      <c r="I1110" s="99"/>
    </row>
    <row r="1111" spans="6:9" ht="16.5">
      <c r="F1111" s="98"/>
      <c r="H1111" s="99"/>
      <c r="I1111" s="99"/>
    </row>
    <row r="1112" spans="6:9" ht="16.5">
      <c r="F1112" s="98"/>
      <c r="H1112" s="99"/>
      <c r="I1112" s="99"/>
    </row>
    <row r="1113" spans="6:9" ht="16.5">
      <c r="F1113" s="98"/>
      <c r="H1113" s="99"/>
      <c r="I1113" s="99"/>
    </row>
    <row r="1114" spans="6:9" ht="16.5">
      <c r="F1114" s="98"/>
      <c r="H1114" s="99"/>
      <c r="I1114" s="99"/>
    </row>
    <row r="1115" spans="6:9" ht="16.5">
      <c r="F1115" s="98"/>
      <c r="H1115" s="99"/>
      <c r="I1115" s="99"/>
    </row>
    <row r="1116" spans="6:9" ht="16.5">
      <c r="F1116" s="98"/>
      <c r="H1116" s="99"/>
      <c r="I1116" s="99"/>
    </row>
    <row r="1117" spans="6:9" ht="16.5">
      <c r="F1117" s="98"/>
      <c r="H1117" s="99"/>
      <c r="I1117" s="99"/>
    </row>
    <row r="1118" spans="6:9" ht="16.5">
      <c r="F1118" s="98"/>
      <c r="H1118" s="99"/>
      <c r="I1118" s="99"/>
    </row>
    <row r="1119" spans="6:9" ht="16.5">
      <c r="F1119" s="98"/>
      <c r="H1119" s="99"/>
      <c r="I1119" s="99"/>
    </row>
    <row r="1120" spans="6:9" ht="16.5">
      <c r="F1120" s="98"/>
      <c r="H1120" s="99"/>
      <c r="I1120" s="99"/>
    </row>
    <row r="1121" spans="6:9" ht="16.5">
      <c r="F1121" s="98"/>
      <c r="H1121" s="99"/>
      <c r="I1121" s="99"/>
    </row>
    <row r="1122" spans="6:9" ht="16.5">
      <c r="F1122" s="98"/>
      <c r="H1122" s="99"/>
      <c r="I1122" s="99"/>
    </row>
    <row r="1123" spans="6:9" ht="16.5">
      <c r="F1123" s="98"/>
      <c r="H1123" s="99"/>
      <c r="I1123" s="99"/>
    </row>
    <row r="1124" spans="6:9" ht="16.5">
      <c r="F1124" s="98"/>
      <c r="H1124" s="99"/>
      <c r="I1124" s="99"/>
    </row>
    <row r="1125" spans="6:9" ht="16.5">
      <c r="F1125" s="98"/>
      <c r="H1125" s="99"/>
      <c r="I1125" s="99"/>
    </row>
    <row r="1126" spans="6:9" ht="16.5">
      <c r="F1126" s="98"/>
      <c r="H1126" s="99"/>
      <c r="I1126" s="99"/>
    </row>
    <row r="1127" spans="6:9" ht="16.5">
      <c r="F1127" s="98"/>
      <c r="H1127" s="99"/>
      <c r="I1127" s="99"/>
    </row>
    <row r="1128" spans="6:9" ht="16.5">
      <c r="F1128" s="98"/>
      <c r="H1128" s="99"/>
      <c r="I1128" s="99"/>
    </row>
    <row r="1129" spans="6:9" ht="16.5">
      <c r="F1129" s="98"/>
      <c r="H1129" s="99"/>
      <c r="I1129" s="99"/>
    </row>
    <row r="1130" spans="6:9" ht="16.5">
      <c r="F1130" s="98"/>
      <c r="H1130" s="99"/>
      <c r="I1130" s="99"/>
    </row>
    <row r="1131" spans="6:9" ht="16.5">
      <c r="F1131" s="98"/>
      <c r="H1131" s="99"/>
      <c r="I1131" s="99"/>
    </row>
    <row r="1132" spans="6:9" ht="16.5">
      <c r="F1132" s="98"/>
      <c r="H1132" s="99"/>
      <c r="I1132" s="99"/>
    </row>
    <row r="1133" spans="6:9" ht="16.5">
      <c r="F1133" s="98"/>
      <c r="H1133" s="99"/>
      <c r="I1133" s="99"/>
    </row>
    <row r="1134" spans="6:9" ht="16.5">
      <c r="F1134" s="98"/>
      <c r="H1134" s="99"/>
      <c r="I1134" s="99"/>
    </row>
    <row r="1135" spans="6:9" ht="16.5">
      <c r="F1135" s="98"/>
      <c r="H1135" s="99"/>
      <c r="I1135" s="99"/>
    </row>
    <row r="1136" spans="6:9" ht="16.5">
      <c r="F1136" s="98"/>
      <c r="H1136" s="99"/>
      <c r="I1136" s="99"/>
    </row>
    <row r="1137" spans="6:9" ht="16.5">
      <c r="F1137" s="98"/>
      <c r="H1137" s="99"/>
      <c r="I1137" s="99"/>
    </row>
    <row r="1138" spans="6:9" ht="16.5">
      <c r="F1138" s="98"/>
      <c r="H1138" s="99"/>
      <c r="I1138" s="99"/>
    </row>
    <row r="1139" spans="6:9" ht="16.5">
      <c r="F1139" s="98"/>
      <c r="H1139" s="99"/>
      <c r="I1139" s="99"/>
    </row>
    <row r="1140" spans="6:9" ht="16.5">
      <c r="F1140" s="98"/>
      <c r="H1140" s="99"/>
      <c r="I1140" s="99"/>
    </row>
    <row r="1141" spans="6:9" ht="16.5">
      <c r="F1141" s="98"/>
      <c r="H1141" s="99"/>
      <c r="I1141" s="99"/>
    </row>
    <row r="1142" spans="6:9" ht="16.5">
      <c r="F1142" s="98"/>
      <c r="H1142" s="99"/>
      <c r="I1142" s="99"/>
    </row>
    <row r="1143" spans="6:9" ht="16.5">
      <c r="F1143" s="98"/>
      <c r="H1143" s="99"/>
      <c r="I1143" s="99"/>
    </row>
    <row r="1144" spans="6:9" ht="16.5">
      <c r="F1144" s="98"/>
      <c r="H1144" s="99"/>
      <c r="I1144" s="99"/>
    </row>
    <row r="1145" spans="6:9" ht="16.5">
      <c r="F1145" s="98"/>
      <c r="H1145" s="99"/>
      <c r="I1145" s="99"/>
    </row>
    <row r="1146" spans="6:9" ht="16.5">
      <c r="F1146" s="98"/>
      <c r="H1146" s="99"/>
      <c r="I1146" s="99"/>
    </row>
    <row r="1147" spans="6:9" ht="16.5">
      <c r="F1147" s="98"/>
      <c r="H1147" s="99"/>
      <c r="I1147" s="99"/>
    </row>
    <row r="1148" spans="6:9" ht="16.5">
      <c r="F1148" s="98"/>
      <c r="H1148" s="99"/>
      <c r="I1148" s="99"/>
    </row>
    <row r="1149" spans="6:9" ht="16.5">
      <c r="F1149" s="98"/>
      <c r="H1149" s="99"/>
      <c r="I1149" s="99"/>
    </row>
    <row r="1150" spans="6:9" ht="16.5">
      <c r="F1150" s="98"/>
      <c r="H1150" s="99"/>
      <c r="I1150" s="99"/>
    </row>
    <row r="1151" spans="6:9" ht="16.5">
      <c r="F1151" s="98"/>
      <c r="H1151" s="99"/>
      <c r="I1151" s="99"/>
    </row>
    <row r="1152" spans="6:9" ht="16.5">
      <c r="F1152" s="98"/>
      <c r="H1152" s="99"/>
      <c r="I1152" s="99"/>
    </row>
    <row r="1153" spans="6:9" ht="16.5">
      <c r="F1153" s="98"/>
      <c r="H1153" s="99"/>
      <c r="I1153" s="99"/>
    </row>
    <row r="1154" spans="6:9" ht="16.5">
      <c r="F1154" s="98"/>
      <c r="H1154" s="99"/>
      <c r="I1154" s="99"/>
    </row>
    <row r="1155" spans="6:9" ht="16.5">
      <c r="F1155" s="98"/>
      <c r="H1155" s="99"/>
      <c r="I1155" s="99"/>
    </row>
    <row r="1156" spans="6:9" ht="16.5">
      <c r="F1156" s="98"/>
      <c r="H1156" s="99"/>
      <c r="I1156" s="99"/>
    </row>
    <row r="1157" spans="6:9" ht="16.5">
      <c r="F1157" s="98"/>
      <c r="H1157" s="99"/>
      <c r="I1157" s="99"/>
    </row>
    <row r="1158" spans="6:9" ht="16.5">
      <c r="F1158" s="98"/>
      <c r="H1158" s="99"/>
      <c r="I1158" s="99"/>
    </row>
    <row r="1159" spans="6:9" ht="16.5">
      <c r="F1159" s="98"/>
      <c r="H1159" s="99"/>
      <c r="I1159" s="99"/>
    </row>
    <row r="1160" spans="6:9" ht="16.5">
      <c r="F1160" s="98"/>
      <c r="H1160" s="99"/>
      <c r="I1160" s="99"/>
    </row>
    <row r="1161" spans="6:9" ht="16.5">
      <c r="F1161" s="98"/>
      <c r="H1161" s="99"/>
      <c r="I1161" s="99"/>
    </row>
    <row r="1162" spans="6:9" ht="16.5">
      <c r="F1162" s="98"/>
      <c r="H1162" s="99"/>
      <c r="I1162" s="99"/>
    </row>
    <row r="1163" spans="6:9" ht="16.5">
      <c r="F1163" s="98"/>
      <c r="H1163" s="99"/>
      <c r="I1163" s="99"/>
    </row>
    <row r="1164" spans="6:9" ht="16.5">
      <c r="F1164" s="98"/>
      <c r="H1164" s="99"/>
      <c r="I1164" s="99"/>
    </row>
    <row r="1165" spans="6:9" ht="16.5">
      <c r="F1165" s="98"/>
      <c r="H1165" s="99"/>
      <c r="I1165" s="99"/>
    </row>
    <row r="1166" spans="6:9" ht="16.5">
      <c r="F1166" s="98"/>
      <c r="H1166" s="99"/>
      <c r="I1166" s="99"/>
    </row>
    <row r="1167" spans="6:9" ht="16.5">
      <c r="F1167" s="98"/>
      <c r="H1167" s="99"/>
      <c r="I1167" s="99"/>
    </row>
    <row r="1168" spans="6:9" ht="16.5">
      <c r="F1168" s="98"/>
      <c r="H1168" s="99"/>
      <c r="I1168" s="99"/>
    </row>
    <row r="1169" spans="6:9" ht="16.5">
      <c r="F1169" s="98"/>
      <c r="H1169" s="99"/>
      <c r="I1169" s="99"/>
    </row>
    <row r="1170" spans="6:9" ht="16.5">
      <c r="F1170" s="98"/>
      <c r="H1170" s="99"/>
      <c r="I1170" s="99"/>
    </row>
    <row r="1171" spans="6:9" ht="16.5">
      <c r="F1171" s="98"/>
      <c r="H1171" s="99"/>
      <c r="I1171" s="99"/>
    </row>
    <row r="1172" spans="6:9" ht="16.5">
      <c r="F1172" s="98"/>
      <c r="H1172" s="99"/>
      <c r="I1172" s="99"/>
    </row>
    <row r="1173" spans="6:9" ht="16.5">
      <c r="F1173" s="98"/>
      <c r="H1173" s="99"/>
      <c r="I1173" s="99"/>
    </row>
    <row r="1174" spans="6:9" ht="16.5">
      <c r="F1174" s="98"/>
      <c r="H1174" s="99"/>
      <c r="I1174" s="99"/>
    </row>
    <row r="1175" spans="6:9" ht="16.5">
      <c r="F1175" s="98"/>
      <c r="H1175" s="99"/>
      <c r="I1175" s="99"/>
    </row>
    <row r="1176" spans="6:9" ht="16.5">
      <c r="F1176" s="98"/>
      <c r="H1176" s="99"/>
      <c r="I1176" s="99"/>
    </row>
    <row r="1177" spans="6:9" ht="16.5">
      <c r="F1177" s="98"/>
      <c r="H1177" s="99"/>
      <c r="I1177" s="99"/>
    </row>
    <row r="1178" spans="6:9" ht="16.5">
      <c r="F1178" s="98"/>
      <c r="H1178" s="99"/>
      <c r="I1178" s="99"/>
    </row>
    <row r="1179" spans="6:9" ht="16.5">
      <c r="F1179" s="98"/>
      <c r="H1179" s="99"/>
      <c r="I1179" s="99"/>
    </row>
    <row r="1180" spans="6:9" ht="16.5">
      <c r="F1180" s="98"/>
      <c r="H1180" s="99"/>
      <c r="I1180" s="99"/>
    </row>
    <row r="1181" spans="6:9" ht="16.5">
      <c r="F1181" s="98"/>
      <c r="H1181" s="99"/>
      <c r="I1181" s="99"/>
    </row>
    <row r="1182" spans="6:9" ht="16.5">
      <c r="F1182" s="98"/>
      <c r="H1182" s="99"/>
      <c r="I1182" s="99"/>
    </row>
    <row r="1183" spans="6:9" ht="16.5">
      <c r="F1183" s="98"/>
      <c r="H1183" s="99"/>
      <c r="I1183" s="99"/>
    </row>
    <row r="1184" spans="6:9" ht="16.5">
      <c r="F1184" s="98"/>
      <c r="H1184" s="99"/>
      <c r="I1184" s="99"/>
    </row>
    <row r="1185" spans="6:9" ht="16.5">
      <c r="F1185" s="98"/>
      <c r="H1185" s="99"/>
      <c r="I1185" s="99"/>
    </row>
    <row r="1186" spans="6:9" ht="16.5">
      <c r="F1186" s="98"/>
      <c r="H1186" s="99"/>
      <c r="I1186" s="99"/>
    </row>
    <row r="1187" spans="6:9" ht="16.5">
      <c r="F1187" s="98"/>
      <c r="H1187" s="99"/>
      <c r="I1187" s="99"/>
    </row>
    <row r="1188" spans="6:9" ht="16.5">
      <c r="F1188" s="98"/>
      <c r="H1188" s="99"/>
      <c r="I1188" s="99"/>
    </row>
    <row r="1189" spans="6:9" ht="16.5">
      <c r="F1189" s="98"/>
      <c r="H1189" s="99"/>
      <c r="I1189" s="99"/>
    </row>
    <row r="1190" spans="6:9" ht="16.5">
      <c r="F1190" s="98"/>
      <c r="H1190" s="99"/>
      <c r="I1190" s="99"/>
    </row>
    <row r="1191" spans="6:9" ht="16.5">
      <c r="F1191" s="98"/>
      <c r="H1191" s="99"/>
      <c r="I1191" s="99"/>
    </row>
    <row r="1192" spans="6:9" ht="16.5">
      <c r="F1192" s="98"/>
      <c r="H1192" s="99"/>
      <c r="I1192" s="99"/>
    </row>
    <row r="1193" spans="6:9" ht="16.5">
      <c r="F1193" s="98"/>
      <c r="H1193" s="99"/>
      <c r="I1193" s="99"/>
    </row>
    <row r="1194" spans="6:9" ht="16.5">
      <c r="F1194" s="98"/>
      <c r="H1194" s="99"/>
      <c r="I1194" s="99"/>
    </row>
    <row r="1195" spans="6:9" ht="16.5">
      <c r="F1195" s="98"/>
      <c r="H1195" s="99"/>
      <c r="I1195" s="99"/>
    </row>
    <row r="1196" spans="6:9" ht="16.5">
      <c r="F1196" s="98"/>
      <c r="H1196" s="99"/>
      <c r="I1196" s="99"/>
    </row>
    <row r="1197" spans="6:9" ht="16.5">
      <c r="F1197" s="98"/>
      <c r="H1197" s="99"/>
      <c r="I1197" s="99"/>
    </row>
    <row r="1198" spans="6:9" ht="16.5">
      <c r="F1198" s="98"/>
      <c r="H1198" s="99"/>
      <c r="I1198" s="99"/>
    </row>
    <row r="1199" spans="6:9" ht="16.5">
      <c r="F1199" s="98"/>
      <c r="H1199" s="99"/>
      <c r="I1199" s="99"/>
    </row>
    <row r="1200" spans="6:9" ht="16.5">
      <c r="F1200" s="98"/>
      <c r="H1200" s="99"/>
      <c r="I1200" s="99"/>
    </row>
    <row r="1201" spans="6:9" ht="16.5">
      <c r="F1201" s="98"/>
      <c r="H1201" s="99"/>
      <c r="I1201" s="99"/>
    </row>
    <row r="1202" spans="6:9" ht="16.5">
      <c r="F1202" s="98"/>
      <c r="H1202" s="99"/>
      <c r="I1202" s="99"/>
    </row>
    <row r="1203" spans="6:9" ht="16.5">
      <c r="F1203" s="98"/>
      <c r="H1203" s="99"/>
      <c r="I1203" s="99"/>
    </row>
    <row r="1204" spans="6:9" ht="16.5">
      <c r="F1204" s="98"/>
      <c r="H1204" s="99"/>
      <c r="I1204" s="99"/>
    </row>
    <row r="1205" spans="6:9" ht="16.5">
      <c r="F1205" s="98"/>
      <c r="H1205" s="99"/>
      <c r="I1205" s="99"/>
    </row>
    <row r="1206" spans="6:9" ht="16.5">
      <c r="F1206" s="98"/>
      <c r="H1206" s="99"/>
      <c r="I1206" s="99"/>
    </row>
    <row r="1207" spans="6:9" ht="16.5">
      <c r="F1207" s="98"/>
      <c r="H1207" s="99"/>
      <c r="I1207" s="99"/>
    </row>
    <row r="1208" spans="6:9" ht="16.5">
      <c r="F1208" s="98"/>
      <c r="H1208" s="99"/>
      <c r="I1208" s="99"/>
    </row>
    <row r="1209" spans="6:9" ht="16.5">
      <c r="F1209" s="98"/>
      <c r="H1209" s="99"/>
      <c r="I1209" s="99"/>
    </row>
    <row r="1210" spans="6:9" ht="16.5">
      <c r="F1210" s="98"/>
      <c r="H1210" s="99"/>
      <c r="I1210" s="99"/>
    </row>
    <row r="1211" spans="6:9" ht="16.5">
      <c r="F1211" s="98"/>
      <c r="H1211" s="99"/>
      <c r="I1211" s="99"/>
    </row>
    <row r="1212" spans="6:9" ht="16.5">
      <c r="F1212" s="98"/>
      <c r="H1212" s="99"/>
      <c r="I1212" s="99"/>
    </row>
    <row r="1213" spans="6:9" ht="16.5">
      <c r="F1213" s="98"/>
      <c r="H1213" s="99"/>
      <c r="I1213" s="99"/>
    </row>
    <row r="1214" spans="6:9" ht="16.5">
      <c r="F1214" s="98"/>
      <c r="H1214" s="99"/>
      <c r="I1214" s="99"/>
    </row>
    <row r="1215" spans="6:9" ht="16.5">
      <c r="F1215" s="98"/>
      <c r="H1215" s="99"/>
      <c r="I1215" s="99"/>
    </row>
    <row r="1216" spans="6:9" ht="16.5">
      <c r="F1216" s="98"/>
      <c r="H1216" s="99"/>
      <c r="I1216" s="99"/>
    </row>
    <row r="1217" spans="6:9" ht="16.5">
      <c r="F1217" s="98"/>
      <c r="H1217" s="99"/>
      <c r="I1217" s="99"/>
    </row>
    <row r="1218" spans="6:9" ht="16.5">
      <c r="F1218" s="98"/>
      <c r="H1218" s="99"/>
      <c r="I1218" s="99"/>
    </row>
    <row r="1219" spans="6:9" ht="16.5">
      <c r="F1219" s="98"/>
      <c r="H1219" s="99"/>
      <c r="I1219" s="99"/>
    </row>
    <row r="1220" spans="6:9" ht="16.5">
      <c r="F1220" s="98"/>
      <c r="H1220" s="99"/>
      <c r="I1220" s="99"/>
    </row>
    <row r="1221" spans="6:9" ht="16.5">
      <c r="F1221" s="98"/>
      <c r="H1221" s="99"/>
      <c r="I1221" s="99"/>
    </row>
    <row r="1222" spans="6:9" ht="16.5">
      <c r="F1222" s="98"/>
      <c r="H1222" s="99"/>
      <c r="I1222" s="99"/>
    </row>
    <row r="1223" spans="6:9" ht="16.5">
      <c r="F1223" s="98"/>
      <c r="H1223" s="99"/>
      <c r="I1223" s="99"/>
    </row>
    <row r="1224" spans="6:9" ht="16.5">
      <c r="F1224" s="98"/>
      <c r="H1224" s="99"/>
      <c r="I1224" s="99"/>
    </row>
    <row r="1225" spans="6:9" ht="16.5">
      <c r="F1225" s="98"/>
      <c r="H1225" s="99"/>
      <c r="I1225" s="99"/>
    </row>
    <row r="1226" spans="6:9" ht="16.5">
      <c r="F1226" s="98"/>
      <c r="H1226" s="99"/>
      <c r="I1226" s="99"/>
    </row>
    <row r="1227" spans="6:9" ht="16.5">
      <c r="F1227" s="98"/>
      <c r="H1227" s="99"/>
      <c r="I1227" s="99"/>
    </row>
    <row r="1228" spans="6:9" ht="16.5">
      <c r="F1228" s="98"/>
      <c r="H1228" s="99"/>
      <c r="I1228" s="99"/>
    </row>
    <row r="1229" spans="6:9" ht="16.5">
      <c r="F1229" s="98"/>
      <c r="H1229" s="99"/>
      <c r="I1229" s="99"/>
    </row>
    <row r="1230" spans="6:9" ht="16.5">
      <c r="F1230" s="98"/>
      <c r="H1230" s="99"/>
      <c r="I1230" s="99"/>
    </row>
    <row r="1231" spans="6:9" ht="16.5">
      <c r="F1231" s="98"/>
      <c r="H1231" s="99"/>
      <c r="I1231" s="99"/>
    </row>
    <row r="1232" spans="6:9" ht="16.5">
      <c r="F1232" s="98"/>
      <c r="H1232" s="99"/>
      <c r="I1232" s="99"/>
    </row>
    <row r="1233" spans="6:9" ht="16.5">
      <c r="F1233" s="98"/>
      <c r="H1233" s="99"/>
      <c r="I1233" s="99"/>
    </row>
    <row r="1234" spans="6:9" ht="16.5">
      <c r="F1234" s="98"/>
      <c r="H1234" s="99"/>
      <c r="I1234" s="99"/>
    </row>
    <row r="1235" spans="6:9" ht="16.5">
      <c r="F1235" s="98"/>
      <c r="H1235" s="99"/>
      <c r="I1235" s="99"/>
    </row>
    <row r="1236" spans="6:9" ht="16.5">
      <c r="F1236" s="98"/>
      <c r="H1236" s="99"/>
      <c r="I1236" s="99"/>
    </row>
    <row r="1237" spans="6:9" ht="16.5">
      <c r="F1237" s="98"/>
      <c r="H1237" s="99"/>
      <c r="I1237" s="99"/>
    </row>
    <row r="1238" spans="6:9" ht="16.5">
      <c r="F1238" s="98"/>
      <c r="H1238" s="99"/>
      <c r="I1238" s="99"/>
    </row>
    <row r="1239" spans="6:9" ht="16.5">
      <c r="F1239" s="98"/>
      <c r="H1239" s="99"/>
      <c r="I1239" s="99"/>
    </row>
    <row r="1240" spans="6:9" ht="16.5">
      <c r="F1240" s="98"/>
      <c r="H1240" s="99"/>
      <c r="I1240" s="99"/>
    </row>
    <row r="1241" spans="6:9" ht="16.5">
      <c r="F1241" s="98"/>
      <c r="H1241" s="99"/>
      <c r="I1241" s="99"/>
    </row>
    <row r="1242" spans="6:9" ht="16.5">
      <c r="F1242" s="98"/>
      <c r="H1242" s="99"/>
      <c r="I1242" s="99"/>
    </row>
    <row r="1243" spans="6:9" ht="16.5">
      <c r="F1243" s="98"/>
      <c r="H1243" s="99"/>
      <c r="I1243" s="99"/>
    </row>
    <row r="1244" spans="6:9" ht="16.5">
      <c r="F1244" s="98"/>
      <c r="H1244" s="99"/>
      <c r="I1244" s="99"/>
    </row>
    <row r="1245" spans="6:9" ht="16.5">
      <c r="F1245" s="98"/>
      <c r="H1245" s="99"/>
      <c r="I1245" s="99"/>
    </row>
    <row r="1246" spans="6:9" ht="16.5">
      <c r="F1246" s="98"/>
      <c r="H1246" s="99"/>
      <c r="I1246" s="99"/>
    </row>
    <row r="1247" spans="6:9" ht="16.5">
      <c r="F1247" s="98"/>
      <c r="H1247" s="99"/>
      <c r="I1247" s="99"/>
    </row>
    <row r="1248" spans="6:9" ht="16.5">
      <c r="F1248" s="98"/>
      <c r="H1248" s="99"/>
      <c r="I1248" s="99"/>
    </row>
    <row r="1249" spans="6:9" ht="16.5">
      <c r="F1249" s="98"/>
      <c r="H1249" s="99"/>
      <c r="I1249" s="99"/>
    </row>
    <row r="1250" spans="6:9" ht="16.5">
      <c r="F1250" s="98"/>
      <c r="H1250" s="99"/>
      <c r="I1250" s="99"/>
    </row>
    <row r="1251" spans="6:9" ht="16.5">
      <c r="F1251" s="98"/>
      <c r="H1251" s="99"/>
      <c r="I1251" s="99"/>
    </row>
    <row r="1252" spans="6:9" ht="16.5">
      <c r="F1252" s="98"/>
      <c r="H1252" s="99"/>
      <c r="I1252" s="99"/>
    </row>
    <row r="1253" spans="6:9" ht="16.5">
      <c r="F1253" s="98"/>
      <c r="H1253" s="99"/>
      <c r="I1253" s="99"/>
    </row>
    <row r="1254" spans="6:9" ht="16.5">
      <c r="F1254" s="98"/>
      <c r="H1254" s="99"/>
      <c r="I1254" s="99"/>
    </row>
    <row r="1255" spans="6:9" ht="16.5">
      <c r="F1255" s="98"/>
      <c r="H1255" s="99"/>
      <c r="I1255" s="99"/>
    </row>
    <row r="1256" spans="6:9" ht="16.5">
      <c r="F1256" s="98"/>
      <c r="H1256" s="99"/>
      <c r="I1256" s="99"/>
    </row>
    <row r="1257" spans="6:9" ht="16.5">
      <c r="F1257" s="98"/>
      <c r="H1257" s="99"/>
      <c r="I1257" s="99"/>
    </row>
    <row r="1258" spans="6:9" ht="16.5">
      <c r="F1258" s="98"/>
      <c r="H1258" s="99"/>
      <c r="I1258" s="99"/>
    </row>
    <row r="1259" spans="6:9" ht="16.5">
      <c r="F1259" s="98"/>
      <c r="H1259" s="99"/>
      <c r="I1259" s="99"/>
    </row>
    <row r="1260" spans="6:9" ht="16.5">
      <c r="F1260" s="98"/>
      <c r="H1260" s="99"/>
      <c r="I1260" s="99"/>
    </row>
    <row r="1261" spans="6:9" ht="16.5">
      <c r="F1261" s="98"/>
      <c r="H1261" s="99"/>
      <c r="I1261" s="99"/>
    </row>
    <row r="1262" spans="6:9" ht="16.5">
      <c r="F1262" s="98"/>
      <c r="H1262" s="99"/>
      <c r="I1262" s="99"/>
    </row>
    <row r="1263" spans="6:9" ht="16.5">
      <c r="F1263" s="98"/>
      <c r="H1263" s="99"/>
      <c r="I1263" s="99"/>
    </row>
    <row r="1264" spans="6:9" ht="16.5">
      <c r="F1264" s="98"/>
      <c r="H1264" s="99"/>
      <c r="I1264" s="99"/>
    </row>
    <row r="1265" spans="6:9" ht="16.5">
      <c r="F1265" s="98"/>
      <c r="H1265" s="99"/>
      <c r="I1265" s="99"/>
    </row>
    <row r="1266" spans="6:9" ht="16.5">
      <c r="F1266" s="98"/>
      <c r="H1266" s="99"/>
      <c r="I1266" s="99"/>
    </row>
    <row r="1267" spans="6:9" ht="16.5">
      <c r="F1267" s="98"/>
      <c r="H1267" s="99"/>
      <c r="I1267" s="99"/>
    </row>
    <row r="1268" spans="6:9" ht="16.5">
      <c r="F1268" s="98"/>
      <c r="H1268" s="99"/>
      <c r="I1268" s="99"/>
    </row>
    <row r="1269" spans="6:9" ht="16.5">
      <c r="F1269" s="98"/>
      <c r="H1269" s="99"/>
      <c r="I1269" s="99"/>
    </row>
    <row r="1270" spans="6:9" ht="16.5">
      <c r="F1270" s="98"/>
      <c r="H1270" s="99"/>
      <c r="I1270" s="99"/>
    </row>
    <row r="1271" spans="6:9" ht="16.5">
      <c r="F1271" s="98"/>
      <c r="H1271" s="99"/>
      <c r="I1271" s="99"/>
    </row>
    <row r="1272" spans="6:9" ht="16.5">
      <c r="F1272" s="98"/>
      <c r="H1272" s="99"/>
      <c r="I1272" s="99"/>
    </row>
    <row r="1273" spans="6:9" ht="16.5">
      <c r="F1273" s="98"/>
      <c r="H1273" s="99"/>
      <c r="I1273" s="99"/>
    </row>
    <row r="1274" spans="6:9" ht="16.5">
      <c r="F1274" s="98"/>
      <c r="H1274" s="99"/>
      <c r="I1274" s="99"/>
    </row>
    <row r="1275" spans="6:9" ht="16.5">
      <c r="F1275" s="98"/>
      <c r="H1275" s="99"/>
      <c r="I1275" s="99"/>
    </row>
    <row r="1276" spans="6:9" ht="16.5">
      <c r="F1276" s="98"/>
      <c r="H1276" s="99"/>
      <c r="I1276" s="99"/>
    </row>
    <row r="1277" spans="6:9" ht="16.5">
      <c r="F1277" s="98"/>
      <c r="H1277" s="99"/>
      <c r="I1277" s="99"/>
    </row>
    <row r="1278" spans="6:9" ht="16.5">
      <c r="F1278" s="98"/>
      <c r="H1278" s="99"/>
      <c r="I1278" s="99"/>
    </row>
    <row r="1279" spans="6:9" ht="16.5">
      <c r="F1279" s="98"/>
      <c r="H1279" s="99"/>
      <c r="I1279" s="99"/>
    </row>
    <row r="1280" spans="6:9" ht="16.5">
      <c r="F1280" s="98"/>
      <c r="H1280" s="99"/>
      <c r="I1280" s="99"/>
    </row>
    <row r="1281" spans="6:9" ht="16.5">
      <c r="F1281" s="98"/>
      <c r="H1281" s="99"/>
      <c r="I1281" s="99"/>
    </row>
    <row r="1282" spans="6:9" ht="16.5">
      <c r="F1282" s="98"/>
      <c r="H1282" s="99"/>
      <c r="I1282" s="99"/>
    </row>
    <row r="1283" spans="6:9" ht="16.5">
      <c r="F1283" s="98"/>
      <c r="H1283" s="99"/>
      <c r="I1283" s="99"/>
    </row>
    <row r="1284" spans="6:9" ht="16.5">
      <c r="F1284" s="98"/>
      <c r="H1284" s="99"/>
      <c r="I1284" s="99"/>
    </row>
    <row r="1285" spans="6:9" ht="16.5">
      <c r="F1285" s="98"/>
      <c r="H1285" s="99"/>
      <c r="I1285" s="99"/>
    </row>
    <row r="1286" spans="6:9" ht="16.5">
      <c r="F1286" s="98"/>
      <c r="H1286" s="99"/>
      <c r="I1286" s="99"/>
    </row>
    <row r="1287" spans="6:9" ht="16.5">
      <c r="F1287" s="98"/>
      <c r="H1287" s="99"/>
      <c r="I1287" s="99"/>
    </row>
    <row r="1288" spans="6:9" ht="16.5">
      <c r="F1288" s="98"/>
      <c r="H1288" s="99"/>
      <c r="I1288" s="99"/>
    </row>
    <row r="1289" spans="6:9" ht="16.5">
      <c r="F1289" s="98"/>
      <c r="H1289" s="99"/>
      <c r="I1289" s="99"/>
    </row>
    <row r="1290" spans="6:9" ht="16.5">
      <c r="F1290" s="98"/>
      <c r="H1290" s="99"/>
      <c r="I1290" s="99"/>
    </row>
    <row r="1291" spans="6:9" ht="16.5">
      <c r="F1291" s="98"/>
      <c r="H1291" s="99"/>
      <c r="I1291" s="99"/>
    </row>
    <row r="1292" spans="6:9" ht="16.5">
      <c r="F1292" s="98"/>
      <c r="H1292" s="99"/>
      <c r="I1292" s="99"/>
    </row>
    <row r="1293" spans="6:9" ht="16.5">
      <c r="F1293" s="98"/>
      <c r="H1293" s="99"/>
      <c r="I1293" s="99"/>
    </row>
    <row r="1294" spans="6:9" ht="16.5">
      <c r="F1294" s="98"/>
      <c r="H1294" s="99"/>
      <c r="I1294" s="99"/>
    </row>
    <row r="1295" spans="6:9" ht="16.5">
      <c r="F1295" s="98"/>
      <c r="H1295" s="99"/>
      <c r="I1295" s="99"/>
    </row>
    <row r="1296" spans="6:9" ht="16.5">
      <c r="F1296" s="98"/>
      <c r="H1296" s="99"/>
      <c r="I1296" s="99"/>
    </row>
    <row r="1297" spans="6:9" ht="16.5">
      <c r="F1297" s="98"/>
      <c r="H1297" s="99"/>
      <c r="I1297" s="99"/>
    </row>
    <row r="1298" spans="6:9" ht="16.5">
      <c r="F1298" s="98"/>
      <c r="H1298" s="99"/>
      <c r="I1298" s="99"/>
    </row>
    <row r="1299" spans="6:9" ht="16.5">
      <c r="F1299" s="98"/>
      <c r="H1299" s="99"/>
      <c r="I1299" s="99"/>
    </row>
    <row r="1300" spans="6:9" ht="16.5">
      <c r="F1300" s="98"/>
      <c r="H1300" s="99"/>
      <c r="I1300" s="99"/>
    </row>
    <row r="1301" spans="6:9" ht="16.5">
      <c r="F1301" s="98"/>
      <c r="H1301" s="99"/>
      <c r="I1301" s="99"/>
    </row>
    <row r="1302" spans="6:9" ht="16.5">
      <c r="F1302" s="98"/>
      <c r="H1302" s="99"/>
      <c r="I1302" s="99"/>
    </row>
    <row r="1303" spans="6:9" ht="16.5">
      <c r="F1303" s="98"/>
      <c r="H1303" s="99"/>
      <c r="I1303" s="99"/>
    </row>
    <row r="1304" spans="6:9" ht="16.5">
      <c r="F1304" s="98"/>
      <c r="H1304" s="99"/>
      <c r="I1304" s="99"/>
    </row>
    <row r="1305" spans="6:9" ht="16.5">
      <c r="F1305" s="98"/>
      <c r="H1305" s="99"/>
      <c r="I1305" s="99"/>
    </row>
    <row r="1306" spans="6:9" ht="16.5">
      <c r="F1306" s="98"/>
      <c r="H1306" s="99"/>
      <c r="I1306" s="99"/>
    </row>
    <row r="1307" spans="6:9" ht="16.5">
      <c r="F1307" s="98"/>
      <c r="H1307" s="99"/>
      <c r="I1307" s="99"/>
    </row>
    <row r="1308" spans="6:9" ht="16.5">
      <c r="F1308" s="98"/>
      <c r="H1308" s="99"/>
      <c r="I1308" s="99"/>
    </row>
    <row r="1309" spans="6:9" ht="16.5">
      <c r="F1309" s="98"/>
      <c r="H1309" s="99"/>
      <c r="I1309" s="99"/>
    </row>
    <row r="1310" spans="6:9" ht="16.5">
      <c r="F1310" s="98"/>
      <c r="H1310" s="99"/>
      <c r="I1310" s="99"/>
    </row>
    <row r="1311" spans="6:9" ht="16.5">
      <c r="F1311" s="98"/>
      <c r="H1311" s="99"/>
      <c r="I1311" s="99"/>
    </row>
    <row r="1312" spans="6:9" ht="16.5">
      <c r="F1312" s="98"/>
      <c r="H1312" s="99"/>
      <c r="I1312" s="99"/>
    </row>
    <row r="1313" spans="6:9" ht="16.5">
      <c r="F1313" s="98"/>
      <c r="H1313" s="99"/>
      <c r="I1313" s="99"/>
    </row>
    <row r="1314" spans="6:9" ht="16.5">
      <c r="F1314" s="98"/>
      <c r="H1314" s="99"/>
      <c r="I1314" s="99"/>
    </row>
    <row r="1315" spans="6:9" ht="16.5">
      <c r="F1315" s="98"/>
      <c r="H1315" s="99"/>
      <c r="I1315" s="99"/>
    </row>
    <row r="1316" spans="6:9" ht="16.5">
      <c r="F1316" s="98"/>
      <c r="H1316" s="99"/>
      <c r="I1316" s="99"/>
    </row>
    <row r="1317" spans="6:9" ht="16.5">
      <c r="F1317" s="98"/>
      <c r="H1317" s="99"/>
      <c r="I1317" s="99"/>
    </row>
    <row r="1318" spans="6:9" ht="16.5">
      <c r="F1318" s="98"/>
      <c r="H1318" s="99"/>
      <c r="I1318" s="99"/>
    </row>
    <row r="1319" spans="6:9" ht="16.5">
      <c r="F1319" s="98"/>
      <c r="H1319" s="99"/>
      <c r="I1319" s="99"/>
    </row>
    <row r="1320" spans="6:9" ht="16.5">
      <c r="F1320" s="98"/>
      <c r="H1320" s="99"/>
      <c r="I1320" s="99"/>
    </row>
    <row r="1321" spans="6:9" ht="16.5">
      <c r="F1321" s="98"/>
      <c r="H1321" s="99"/>
      <c r="I1321" s="99"/>
    </row>
    <row r="1322" spans="6:9" ht="16.5">
      <c r="F1322" s="98"/>
      <c r="H1322" s="99"/>
      <c r="I1322" s="99"/>
    </row>
    <row r="1323" spans="6:9" ht="16.5">
      <c r="F1323" s="98"/>
      <c r="H1323" s="99"/>
      <c r="I1323" s="99"/>
    </row>
    <row r="1324" spans="6:9" ht="16.5">
      <c r="F1324" s="98"/>
      <c r="H1324" s="99"/>
      <c r="I1324" s="99"/>
    </row>
    <row r="1325" spans="6:9" ht="16.5">
      <c r="F1325" s="98"/>
      <c r="H1325" s="99"/>
      <c r="I1325" s="99"/>
    </row>
    <row r="1326" spans="6:9" ht="16.5">
      <c r="F1326" s="98"/>
      <c r="H1326" s="99"/>
      <c r="I1326" s="99"/>
    </row>
    <row r="1327" spans="6:9" ht="16.5">
      <c r="F1327" s="98"/>
      <c r="H1327" s="99"/>
      <c r="I1327" s="99"/>
    </row>
    <row r="1328" spans="6:9" ht="16.5">
      <c r="F1328" s="98"/>
      <c r="H1328" s="99"/>
      <c r="I1328" s="99"/>
    </row>
    <row r="1329" spans="6:9" ht="16.5">
      <c r="F1329" s="98"/>
      <c r="H1329" s="99"/>
      <c r="I1329" s="99"/>
    </row>
    <row r="1330" spans="6:9" ht="16.5">
      <c r="F1330" s="98"/>
      <c r="H1330" s="99"/>
      <c r="I1330" s="99"/>
    </row>
    <row r="1331" spans="6:9" ht="16.5">
      <c r="F1331" s="98"/>
      <c r="H1331" s="99"/>
      <c r="I1331" s="99"/>
    </row>
    <row r="1332" spans="6:9" ht="16.5">
      <c r="F1332" s="98"/>
      <c r="H1332" s="99"/>
      <c r="I1332" s="99"/>
    </row>
    <row r="1333" spans="6:9" ht="16.5">
      <c r="F1333" s="98"/>
      <c r="H1333" s="99"/>
      <c r="I1333" s="99"/>
    </row>
    <row r="1334" spans="6:9" ht="16.5">
      <c r="F1334" s="98"/>
      <c r="H1334" s="99"/>
      <c r="I1334" s="99"/>
    </row>
    <row r="1335" spans="6:9" ht="16.5">
      <c r="F1335" s="98"/>
      <c r="H1335" s="99"/>
      <c r="I1335" s="99"/>
    </row>
    <row r="1336" spans="6:9" ht="16.5">
      <c r="F1336" s="98"/>
      <c r="H1336" s="99"/>
      <c r="I1336" s="99"/>
    </row>
    <row r="1337" spans="6:9" ht="16.5">
      <c r="F1337" s="98"/>
      <c r="H1337" s="99"/>
      <c r="I1337" s="99"/>
    </row>
    <row r="1338" spans="6:9" ht="16.5">
      <c r="F1338" s="98"/>
      <c r="H1338" s="99"/>
      <c r="I1338" s="99"/>
    </row>
    <row r="1339" spans="6:9" ht="16.5">
      <c r="F1339" s="98"/>
      <c r="H1339" s="99"/>
      <c r="I1339" s="99"/>
    </row>
    <row r="1340" spans="6:9" ht="16.5">
      <c r="F1340" s="98"/>
      <c r="H1340" s="99"/>
      <c r="I1340" s="99"/>
    </row>
    <row r="1341" spans="6:9" ht="16.5">
      <c r="F1341" s="98"/>
      <c r="H1341" s="99"/>
      <c r="I1341" s="99"/>
    </row>
    <row r="1342" spans="6:9" ht="16.5">
      <c r="F1342" s="98"/>
      <c r="H1342" s="99"/>
      <c r="I1342" s="99"/>
    </row>
    <row r="1343" spans="6:9" ht="16.5">
      <c r="F1343" s="98"/>
      <c r="H1343" s="99"/>
      <c r="I1343" s="99"/>
    </row>
    <row r="1344" spans="6:9" ht="16.5">
      <c r="F1344" s="98"/>
      <c r="H1344" s="99"/>
      <c r="I1344" s="99"/>
    </row>
    <row r="1345" spans="6:9" ht="16.5">
      <c r="F1345" s="98"/>
      <c r="H1345" s="99"/>
      <c r="I1345" s="99"/>
    </row>
    <row r="1346" spans="6:9" ht="16.5">
      <c r="F1346" s="98"/>
      <c r="H1346" s="99"/>
      <c r="I1346" s="99"/>
    </row>
    <row r="1347" spans="6:9" ht="16.5">
      <c r="F1347" s="98"/>
      <c r="H1347" s="99"/>
      <c r="I1347" s="99"/>
    </row>
    <row r="1348" spans="6:9" ht="16.5">
      <c r="F1348" s="98"/>
      <c r="H1348" s="99"/>
      <c r="I1348" s="99"/>
    </row>
    <row r="1349" spans="6:9" ht="16.5">
      <c r="F1349" s="98"/>
      <c r="H1349" s="99"/>
      <c r="I1349" s="99"/>
    </row>
    <row r="1350" spans="6:9" ht="16.5">
      <c r="F1350" s="98"/>
      <c r="H1350" s="99"/>
      <c r="I1350" s="99"/>
    </row>
    <row r="1351" spans="6:9" ht="16.5">
      <c r="F1351" s="98"/>
      <c r="H1351" s="99"/>
      <c r="I1351" s="99"/>
    </row>
    <row r="1352" spans="6:9" ht="16.5">
      <c r="F1352" s="98"/>
      <c r="H1352" s="99"/>
      <c r="I1352" s="99"/>
    </row>
    <row r="1353" spans="6:9" ht="16.5">
      <c r="F1353" s="98"/>
      <c r="H1353" s="99"/>
      <c r="I1353" s="99"/>
    </row>
    <row r="1354" spans="6:9" ht="16.5">
      <c r="F1354" s="98"/>
      <c r="H1354" s="99"/>
      <c r="I1354" s="99"/>
    </row>
    <row r="1355" spans="6:9" ht="16.5">
      <c r="F1355" s="98"/>
      <c r="H1355" s="99"/>
      <c r="I1355" s="99"/>
    </row>
    <row r="1356" spans="6:9" ht="16.5">
      <c r="F1356" s="98"/>
      <c r="H1356" s="99"/>
      <c r="I1356" s="99"/>
    </row>
    <row r="1357" spans="6:9" ht="16.5">
      <c r="F1357" s="98"/>
      <c r="H1357" s="99"/>
      <c r="I1357" s="99"/>
    </row>
    <row r="1358" spans="6:9" ht="16.5">
      <c r="F1358" s="98"/>
      <c r="H1358" s="99"/>
      <c r="I1358" s="99"/>
    </row>
    <row r="1359" spans="6:9" ht="16.5">
      <c r="F1359" s="98"/>
      <c r="H1359" s="99"/>
      <c r="I1359" s="99"/>
    </row>
    <row r="1360" spans="6:9" ht="16.5">
      <c r="F1360" s="98"/>
      <c r="H1360" s="99"/>
      <c r="I1360" s="99"/>
    </row>
    <row r="1361" spans="6:9" ht="16.5">
      <c r="F1361" s="98"/>
      <c r="H1361" s="99"/>
      <c r="I1361" s="99"/>
    </row>
    <row r="1362" spans="6:9" ht="16.5">
      <c r="F1362" s="98"/>
      <c r="H1362" s="99"/>
      <c r="I1362" s="99"/>
    </row>
    <row r="1363" spans="6:9" ht="16.5">
      <c r="F1363" s="98"/>
      <c r="H1363" s="99"/>
      <c r="I1363" s="99"/>
    </row>
    <row r="1364" spans="6:9" ht="16.5">
      <c r="F1364" s="98"/>
      <c r="H1364" s="99"/>
      <c r="I1364" s="99"/>
    </row>
    <row r="1365" spans="6:9" ht="16.5">
      <c r="F1365" s="98"/>
      <c r="H1365" s="99"/>
      <c r="I1365" s="99"/>
    </row>
    <row r="1366" spans="6:9" ht="16.5">
      <c r="F1366" s="98"/>
      <c r="H1366" s="99"/>
      <c r="I1366" s="99"/>
    </row>
    <row r="1367" spans="6:9" ht="16.5">
      <c r="F1367" s="98"/>
      <c r="H1367" s="99"/>
      <c r="I1367" s="99"/>
    </row>
    <row r="1368" spans="6:9" ht="16.5">
      <c r="F1368" s="98"/>
      <c r="H1368" s="99"/>
      <c r="I1368" s="99"/>
    </row>
    <row r="1369" spans="6:9" ht="16.5">
      <c r="F1369" s="98"/>
      <c r="H1369" s="99"/>
      <c r="I1369" s="99"/>
    </row>
    <row r="1370" spans="6:9" ht="16.5">
      <c r="F1370" s="98"/>
      <c r="H1370" s="99"/>
      <c r="I1370" s="99"/>
    </row>
    <row r="1371" spans="6:9" ht="16.5">
      <c r="F1371" s="98"/>
      <c r="H1371" s="99"/>
      <c r="I1371" s="99"/>
    </row>
    <row r="1372" spans="6:9" ht="16.5">
      <c r="F1372" s="98"/>
      <c r="H1372" s="99"/>
      <c r="I1372" s="99"/>
    </row>
    <row r="1373" spans="6:9" ht="16.5">
      <c r="F1373" s="98"/>
      <c r="H1373" s="99"/>
      <c r="I1373" s="99"/>
    </row>
    <row r="1374" spans="6:9" ht="16.5">
      <c r="F1374" s="98"/>
      <c r="H1374" s="99"/>
      <c r="I1374" s="99"/>
    </row>
    <row r="1375" spans="6:9" ht="16.5">
      <c r="F1375" s="98"/>
      <c r="H1375" s="99"/>
      <c r="I1375" s="99"/>
    </row>
    <row r="1376" spans="6:9" ht="16.5">
      <c r="F1376" s="98"/>
      <c r="H1376" s="99"/>
      <c r="I1376" s="99"/>
    </row>
    <row r="1377" spans="6:9" ht="16.5">
      <c r="F1377" s="98"/>
      <c r="H1377" s="99"/>
      <c r="I1377" s="99"/>
    </row>
    <row r="1378" spans="6:9" ht="16.5">
      <c r="F1378" s="98"/>
      <c r="H1378" s="99"/>
      <c r="I1378" s="99"/>
    </row>
    <row r="1379" spans="6:9" ht="16.5">
      <c r="F1379" s="98"/>
      <c r="H1379" s="99"/>
      <c r="I1379" s="99"/>
    </row>
    <row r="1380" spans="6:9" ht="16.5">
      <c r="F1380" s="98"/>
      <c r="H1380" s="99"/>
      <c r="I1380" s="99"/>
    </row>
    <row r="1381" spans="6:9" ht="16.5">
      <c r="F1381" s="98"/>
      <c r="H1381" s="99"/>
      <c r="I1381" s="99"/>
    </row>
    <row r="1382" spans="6:9" ht="16.5">
      <c r="F1382" s="98"/>
      <c r="H1382" s="99"/>
      <c r="I1382" s="99"/>
    </row>
    <row r="1383" spans="6:9" ht="16.5">
      <c r="F1383" s="98"/>
      <c r="H1383" s="99"/>
      <c r="I1383" s="99"/>
    </row>
    <row r="1384" spans="6:9" ht="16.5">
      <c r="F1384" s="98"/>
      <c r="H1384" s="99"/>
      <c r="I1384" s="99"/>
    </row>
  </sheetData>
  <sheetProtection/>
  <mergeCells count="32">
    <mergeCell ref="F5:I5"/>
    <mergeCell ref="F6:I6"/>
    <mergeCell ref="F7:I7"/>
    <mergeCell ref="D9:E9"/>
    <mergeCell ref="A10:I10"/>
    <mergeCell ref="A11:A12"/>
    <mergeCell ref="B11:B12"/>
    <mergeCell ref="C11:C12"/>
    <mergeCell ref="E11:E12"/>
    <mergeCell ref="F11:F12"/>
    <mergeCell ref="G11:G12"/>
    <mergeCell ref="H11:I11"/>
    <mergeCell ref="B13:C13"/>
    <mergeCell ref="A14:A15"/>
    <mergeCell ref="A16:A17"/>
    <mergeCell ref="A19:A20"/>
    <mergeCell ref="F21:H21"/>
    <mergeCell ref="B22:C22"/>
    <mergeCell ref="A27:A28"/>
    <mergeCell ref="G34:H34"/>
    <mergeCell ref="A23:A24"/>
    <mergeCell ref="A25:A26"/>
    <mergeCell ref="D41:E41"/>
    <mergeCell ref="G41:H41"/>
    <mergeCell ref="D42:E42"/>
    <mergeCell ref="G42:H42"/>
    <mergeCell ref="G35:H35"/>
    <mergeCell ref="G36:H36"/>
    <mergeCell ref="G37:H37"/>
    <mergeCell ref="G38:H38"/>
    <mergeCell ref="G39:H39"/>
    <mergeCell ref="G40:H40"/>
  </mergeCells>
  <printOptions/>
  <pageMargins left="0.27" right="0.21" top="0.17" bottom="0.17" header="0.17" footer="0.17"/>
  <pageSetup firstPageNumber="1" useFirstPageNumber="1" fitToHeight="30" horizontalDpi="300" verticalDpi="300" orientation="landscape" paperSize="9" scale="62" r:id="rId2"/>
  <headerFooter alignWithMargins="0">
    <oddHeader>&amp;R
</oddHeader>
    <oddFooter>&amp;R3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W634"/>
  <sheetViews>
    <sheetView showGridLines="0" showZeros="0" view="pageBreakPreview" zoomScaleSheetLayoutView="100" zoomScalePageLayoutView="0" workbookViewId="0" topLeftCell="A13">
      <selection activeCell="N40" sqref="N40"/>
    </sheetView>
  </sheetViews>
  <sheetFormatPr defaultColWidth="8.00390625" defaultRowHeight="12.75"/>
  <cols>
    <col min="1" max="1" width="6.375" style="33" customWidth="1"/>
    <col min="2" max="10" width="6.875" style="33" hidden="1" customWidth="1"/>
    <col min="11" max="11" width="10.00390625" style="33" hidden="1" customWidth="1"/>
    <col min="12" max="12" width="14.875" style="33" customWidth="1"/>
    <col min="13" max="13" width="67.125" style="34" customWidth="1"/>
    <col min="14" max="14" width="13.25390625" style="33" customWidth="1"/>
    <col min="15" max="15" width="7.375" style="33" customWidth="1"/>
    <col min="16" max="16" width="39.25390625" style="72" customWidth="1"/>
    <col min="17" max="17" width="13.25390625" style="73" hidden="1" customWidth="1"/>
    <col min="18" max="18" width="13.00390625" style="74" hidden="1" customWidth="1"/>
    <col min="19" max="19" width="14.25390625" style="75" hidden="1" customWidth="1"/>
    <col min="20" max="20" width="13.375" style="70" hidden="1" customWidth="1"/>
    <col min="21" max="22" width="12.375" style="70" hidden="1" customWidth="1"/>
    <col min="23" max="23" width="13.75390625" style="70" customWidth="1"/>
    <col min="24" max="16384" width="8.00390625" style="1" customWidth="1"/>
  </cols>
  <sheetData>
    <row r="3" spans="1:23" s="6" customFormat="1" ht="16.5">
      <c r="A3" s="181" t="s">
        <v>3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1"/>
      <c r="M3" s="32"/>
      <c r="N3" s="28"/>
      <c r="O3" s="42" t="s">
        <v>4</v>
      </c>
      <c r="P3" s="201" t="s">
        <v>71</v>
      </c>
      <c r="Q3" s="201"/>
      <c r="R3" s="201"/>
      <c r="S3" s="201"/>
      <c r="T3" s="201"/>
      <c r="U3" s="201"/>
      <c r="V3" s="201"/>
      <c r="W3" s="201"/>
    </row>
    <row r="4" spans="1:23" s="6" customFormat="1" ht="16.5">
      <c r="A4" s="182" t="s">
        <v>24</v>
      </c>
      <c r="B4" s="39"/>
      <c r="C4" s="28"/>
      <c r="D4" s="28"/>
      <c r="E4" s="28"/>
      <c r="F4" s="28"/>
      <c r="G4" s="28"/>
      <c r="H4" s="28"/>
      <c r="I4" s="28"/>
      <c r="J4" s="28"/>
      <c r="K4" s="28"/>
      <c r="L4" s="41"/>
      <c r="M4" s="32"/>
      <c r="N4" s="28"/>
      <c r="O4" s="43"/>
      <c r="P4" s="202"/>
      <c r="Q4" s="202"/>
      <c r="R4" s="202"/>
      <c r="S4" s="202"/>
      <c r="T4" s="202"/>
      <c r="U4" s="202"/>
      <c r="V4" s="202"/>
      <c r="W4" s="202"/>
    </row>
    <row r="5" spans="1:23" s="6" customFormat="1" ht="15.75">
      <c r="A5" s="182" t="s">
        <v>25</v>
      </c>
      <c r="B5" s="39"/>
      <c r="C5" s="28"/>
      <c r="D5" s="28"/>
      <c r="E5" s="28"/>
      <c r="F5" s="28"/>
      <c r="G5" s="28"/>
      <c r="H5" s="28"/>
      <c r="I5" s="28"/>
      <c r="J5" s="28"/>
      <c r="K5" s="28"/>
      <c r="L5" s="41"/>
      <c r="M5" s="32"/>
      <c r="N5" s="28"/>
      <c r="O5" s="28"/>
      <c r="P5" s="213"/>
      <c r="Q5" s="213"/>
      <c r="R5" s="213"/>
      <c r="S5" s="213"/>
      <c r="T5" s="213"/>
      <c r="U5" s="213"/>
      <c r="V5" s="213"/>
      <c r="W5" s="213"/>
    </row>
    <row r="6" spans="1:23" s="6" customFormat="1" ht="15.75">
      <c r="A6" s="182" t="s">
        <v>26</v>
      </c>
      <c r="B6" s="39"/>
      <c r="C6" s="28"/>
      <c r="D6" s="28"/>
      <c r="E6" s="28"/>
      <c r="F6" s="28"/>
      <c r="G6" s="28"/>
      <c r="H6" s="28"/>
      <c r="I6" s="28"/>
      <c r="J6" s="28"/>
      <c r="K6" s="28"/>
      <c r="L6" s="41"/>
      <c r="M6" s="32"/>
      <c r="N6" s="28"/>
      <c r="O6" s="28"/>
      <c r="P6" s="44"/>
      <c r="Q6" s="45"/>
      <c r="R6" s="46"/>
      <c r="S6" s="47"/>
      <c r="T6" s="48"/>
      <c r="U6" s="48"/>
      <c r="V6" s="48"/>
      <c r="W6" s="48"/>
    </row>
    <row r="7" spans="1:23" s="6" customFormat="1" ht="15.75">
      <c r="A7" s="38" t="s">
        <v>27</v>
      </c>
      <c r="B7" s="39"/>
      <c r="C7" s="28"/>
      <c r="D7" s="28"/>
      <c r="E7" s="28"/>
      <c r="F7" s="28"/>
      <c r="G7" s="28"/>
      <c r="H7" s="28"/>
      <c r="I7" s="28"/>
      <c r="J7" s="28"/>
      <c r="K7" s="28"/>
      <c r="L7" s="41"/>
      <c r="M7" s="32"/>
      <c r="N7" s="28"/>
      <c r="O7" s="42"/>
      <c r="P7" s="49"/>
      <c r="Q7" s="45"/>
      <c r="R7" s="46"/>
      <c r="S7" s="47"/>
      <c r="T7" s="48"/>
      <c r="U7" s="48"/>
      <c r="V7" s="48"/>
      <c r="W7" s="50"/>
    </row>
    <row r="8" spans="1:23" s="2" customFormat="1" ht="21" customHeight="1">
      <c r="A8" s="216" t="s">
        <v>21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</row>
    <row r="9" spans="1:23" s="8" customFormat="1" ht="12.75" customHeight="1">
      <c r="A9" s="219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217" t="s">
        <v>7</v>
      </c>
      <c r="M9" s="217" t="s">
        <v>8</v>
      </c>
      <c r="N9" s="53" t="s">
        <v>9</v>
      </c>
      <c r="O9" s="217" t="s">
        <v>10</v>
      </c>
      <c r="P9" s="220" t="s">
        <v>22</v>
      </c>
      <c r="Q9" s="54" t="s">
        <v>12</v>
      </c>
      <c r="R9" s="55" t="s">
        <v>2</v>
      </c>
      <c r="S9" s="56"/>
      <c r="T9" s="57" t="s">
        <v>12</v>
      </c>
      <c r="U9" s="58" t="s">
        <v>2</v>
      </c>
      <c r="V9" s="57"/>
      <c r="W9" s="220" t="s">
        <v>11</v>
      </c>
    </row>
    <row r="10" spans="1:23" s="8" customFormat="1" ht="19.5" customHeight="1">
      <c r="A10" s="219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218"/>
      <c r="M10" s="218"/>
      <c r="N10" s="53" t="s">
        <v>14</v>
      </c>
      <c r="O10" s="218"/>
      <c r="P10" s="220"/>
      <c r="Q10" s="54" t="s">
        <v>15</v>
      </c>
      <c r="R10" s="55" t="s">
        <v>16</v>
      </c>
      <c r="S10" s="56" t="s">
        <v>17</v>
      </c>
      <c r="T10" s="57" t="s">
        <v>15</v>
      </c>
      <c r="U10" s="58" t="s">
        <v>16</v>
      </c>
      <c r="V10" s="57" t="s">
        <v>17</v>
      </c>
      <c r="W10" s="220"/>
    </row>
    <row r="11" spans="1:23" s="8" customFormat="1" ht="21" customHeight="1">
      <c r="A11" s="141"/>
      <c r="B11" s="141"/>
      <c r="C11" s="141"/>
      <c r="D11" s="141"/>
      <c r="E11" s="141"/>
      <c r="F11" s="141" t="s">
        <v>18</v>
      </c>
      <c r="G11" s="142" t="e">
        <f>IF(F11=#REF!,#REF!+B11,)</f>
        <v>#REF!</v>
      </c>
      <c r="H11" s="142" t="e">
        <f>IF(AND((G11=#REF!),C11=2),#REF!+1,IF(B11=1,,#REF!))</f>
        <v>#REF!</v>
      </c>
      <c r="I11" s="142" t="e">
        <f>IF(AND((H11=#REF!),D11=3),#REF!+1,IF(C11=2,,#REF!))</f>
        <v>#REF!</v>
      </c>
      <c r="J11" s="142" t="e">
        <f>IF(AND((I11=#REF!),E11=4),#REF!+1,IF(D11=3,,#REF!))</f>
        <v>#REF!</v>
      </c>
      <c r="K11" s="141">
        <f>CHOOSE(SUM(B11:E11)+1,,F11&amp;"-"&amp;G11,F11&amp;"-"&amp;G11&amp;"."&amp;H11,F11&amp;"-"&amp;G11&amp;"."&amp;H11&amp;"."&amp;I11,F11&amp;"-"&amp;G11&amp;"."&amp;H11&amp;"."&amp;I11&amp;"."&amp;J11)</f>
        <v>0</v>
      </c>
      <c r="L11" s="215" t="s">
        <v>30</v>
      </c>
      <c r="M11" s="215"/>
      <c r="N11" s="143"/>
      <c r="O11" s="141"/>
      <c r="P11" s="144"/>
      <c r="Q11" s="145"/>
      <c r="R11" s="145"/>
      <c r="S11" s="146"/>
      <c r="T11" s="147"/>
      <c r="U11" s="147"/>
      <c r="V11" s="147"/>
      <c r="W11" s="148"/>
    </row>
    <row r="12" spans="1:23" s="8" customFormat="1" ht="37.5" customHeight="1">
      <c r="A12" s="211">
        <v>1</v>
      </c>
      <c r="B12" s="20"/>
      <c r="C12" s="20"/>
      <c r="D12" s="20"/>
      <c r="E12" s="20"/>
      <c r="F12" s="20"/>
      <c r="G12" s="21"/>
      <c r="H12" s="21"/>
      <c r="I12" s="21"/>
      <c r="J12" s="21"/>
      <c r="K12" s="20"/>
      <c r="L12" s="77" t="s">
        <v>51</v>
      </c>
      <c r="M12" s="79" t="s">
        <v>52</v>
      </c>
      <c r="N12" s="78"/>
      <c r="O12" s="78" t="s">
        <v>6</v>
      </c>
      <c r="P12" s="59"/>
      <c r="Q12" s="60"/>
      <c r="R12" s="60"/>
      <c r="S12" s="61"/>
      <c r="T12" s="62"/>
      <c r="U12" s="62"/>
      <c r="V12" s="62"/>
      <c r="W12" s="23"/>
    </row>
    <row r="13" spans="1:23" s="8" customFormat="1" ht="38.25" customHeight="1">
      <c r="A13" s="212"/>
      <c r="B13" s="20"/>
      <c r="C13" s="20"/>
      <c r="D13" s="20"/>
      <c r="E13" s="20"/>
      <c r="F13" s="20"/>
      <c r="G13" s="21"/>
      <c r="H13" s="21"/>
      <c r="I13" s="21"/>
      <c r="J13" s="21"/>
      <c r="K13" s="20"/>
      <c r="L13" s="77" t="s">
        <v>53</v>
      </c>
      <c r="M13" s="79" t="s">
        <v>54</v>
      </c>
      <c r="N13" s="78" t="s">
        <v>55</v>
      </c>
      <c r="O13" s="78" t="s">
        <v>56</v>
      </c>
      <c r="P13" s="134" t="s">
        <v>92</v>
      </c>
      <c r="Q13" s="125"/>
      <c r="R13" s="125"/>
      <c r="S13" s="126"/>
      <c r="T13" s="127"/>
      <c r="U13" s="127"/>
      <c r="V13" s="127"/>
      <c r="W13" s="128">
        <v>18.84</v>
      </c>
    </row>
    <row r="14" spans="1:23" s="8" customFormat="1" ht="21" customHeight="1">
      <c r="A14" s="211">
        <v>2</v>
      </c>
      <c r="B14" s="20"/>
      <c r="C14" s="20"/>
      <c r="D14" s="20"/>
      <c r="E14" s="20"/>
      <c r="F14" s="20"/>
      <c r="G14" s="21"/>
      <c r="H14" s="21"/>
      <c r="I14" s="21"/>
      <c r="J14" s="21"/>
      <c r="K14" s="20"/>
      <c r="L14" s="77" t="s">
        <v>57</v>
      </c>
      <c r="M14" s="79" t="s">
        <v>58</v>
      </c>
      <c r="N14" s="78"/>
      <c r="O14" s="78" t="s">
        <v>6</v>
      </c>
      <c r="P14" s="129"/>
      <c r="Q14" s="125"/>
      <c r="R14" s="125"/>
      <c r="S14" s="126"/>
      <c r="T14" s="127"/>
      <c r="U14" s="127"/>
      <c r="V14" s="127"/>
      <c r="W14" s="128"/>
    </row>
    <row r="15" spans="1:23" s="8" customFormat="1" ht="21" customHeight="1">
      <c r="A15" s="212"/>
      <c r="B15" s="20"/>
      <c r="C15" s="20"/>
      <c r="D15" s="20"/>
      <c r="E15" s="20"/>
      <c r="F15" s="20"/>
      <c r="G15" s="21"/>
      <c r="H15" s="21"/>
      <c r="I15" s="21"/>
      <c r="J15" s="21"/>
      <c r="K15" s="20"/>
      <c r="L15" s="77" t="s">
        <v>60</v>
      </c>
      <c r="M15" s="79" t="s">
        <v>61</v>
      </c>
      <c r="N15" s="78" t="s">
        <v>62</v>
      </c>
      <c r="O15" s="78" t="s">
        <v>59</v>
      </c>
      <c r="P15" s="130" t="s">
        <v>93</v>
      </c>
      <c r="Q15" s="125"/>
      <c r="R15" s="125"/>
      <c r="S15" s="126"/>
      <c r="T15" s="127"/>
      <c r="U15" s="127"/>
      <c r="V15" s="127"/>
      <c r="W15" s="128">
        <v>103.62</v>
      </c>
    </row>
    <row r="16" spans="1:23" s="8" customFormat="1" ht="25.5" customHeight="1">
      <c r="A16" s="22">
        <v>3</v>
      </c>
      <c r="B16" s="20"/>
      <c r="C16" s="20"/>
      <c r="D16" s="20"/>
      <c r="E16" s="20"/>
      <c r="F16" s="20"/>
      <c r="G16" s="21"/>
      <c r="H16" s="21"/>
      <c r="I16" s="21"/>
      <c r="J16" s="21"/>
      <c r="K16" s="20"/>
      <c r="L16" s="77" t="s">
        <v>32</v>
      </c>
      <c r="M16" s="89" t="s">
        <v>33</v>
      </c>
      <c r="N16" s="77" t="s">
        <v>34</v>
      </c>
      <c r="O16" s="77" t="s">
        <v>73</v>
      </c>
      <c r="P16" s="131">
        <v>15</v>
      </c>
      <c r="Q16" s="125"/>
      <c r="R16" s="125"/>
      <c r="S16" s="126"/>
      <c r="T16" s="127"/>
      <c r="U16" s="127"/>
      <c r="V16" s="127"/>
      <c r="W16" s="128">
        <f>P16</f>
        <v>15</v>
      </c>
    </row>
    <row r="17" spans="1:23" s="5" customFormat="1" ht="17.25" customHeight="1">
      <c r="A17" s="214">
        <v>4</v>
      </c>
      <c r="B17" s="22">
        <v>1</v>
      </c>
      <c r="C17" s="22"/>
      <c r="D17" s="22"/>
      <c r="E17" s="22"/>
      <c r="F17" s="22" t="s">
        <v>19</v>
      </c>
      <c r="G17" s="24" t="e">
        <f>IF(F17=#REF!,#REF!+B17,)</f>
        <v>#REF!</v>
      </c>
      <c r="H17" s="24" t="e">
        <f>IF(AND((G17=#REF!),C17=2),#REF!+1,IF(B17=1,,#REF!))</f>
        <v>#REF!</v>
      </c>
      <c r="I17" s="24" t="e">
        <f>IF(AND((H17=#REF!),D17=3),#REF!+1,IF(C17=2,,#REF!))</f>
        <v>#REF!</v>
      </c>
      <c r="J17" s="24" t="e">
        <f>IF(AND((I17=#REF!),E17=4),#REF!+1,IF(D17=3,,#REF!))</f>
        <v>#REF!</v>
      </c>
      <c r="K17" s="22" t="e">
        <f>CHOOSE(SUM(B17:E17)+1,,F17&amp;"-"&amp;G17,F17&amp;"-"&amp;G17&amp;"."&amp;H17,F17&amp;"-"&amp;G17&amp;"."&amp;H17&amp;"."&amp;I17,F17&amp;"-"&amp;G17&amp;"."&amp;H17&amp;"."&amp;I17&amp;"."&amp;J17)</f>
        <v>#REF!</v>
      </c>
      <c r="L17" s="77" t="s">
        <v>35</v>
      </c>
      <c r="M17" s="79" t="s">
        <v>36</v>
      </c>
      <c r="N17" s="77"/>
      <c r="O17" s="77"/>
      <c r="P17" s="132"/>
      <c r="Q17" s="132"/>
      <c r="R17" s="132"/>
      <c r="S17" s="133"/>
      <c r="T17" s="131"/>
      <c r="U17" s="131"/>
      <c r="V17" s="131"/>
      <c r="W17" s="128"/>
    </row>
    <row r="18" spans="1:23" s="5" customFormat="1" ht="31.5" customHeight="1">
      <c r="A18" s="214"/>
      <c r="B18" s="22"/>
      <c r="C18" s="22"/>
      <c r="D18" s="22"/>
      <c r="E18" s="22"/>
      <c r="F18" s="22" t="s">
        <v>19</v>
      </c>
      <c r="G18" s="24" t="e">
        <f>IF(F18=F17,G17+B18,)</f>
        <v>#REF!</v>
      </c>
      <c r="H18" s="24" t="e">
        <f>IF(AND((G18=G17),C18=2),H17+1,IF(B18=1,,H17))</f>
        <v>#REF!</v>
      </c>
      <c r="I18" s="24" t="e">
        <f>IF(AND((H18=H17),D18=3),I17+1,IF(C18=2,,I17))</f>
        <v>#REF!</v>
      </c>
      <c r="J18" s="24" t="e">
        <f>IF(AND((I18=I17),E18=4),J17+1,IF(D18=3,,J17))</f>
        <v>#REF!</v>
      </c>
      <c r="K18" s="22">
        <f>CHOOSE(SUM(B18:E18)+1,,F18&amp;"-"&amp;G18,F18&amp;"-"&amp;G18&amp;"."&amp;H18,F18&amp;"-"&amp;G18&amp;"."&amp;H18&amp;"."&amp;I18,F18&amp;"-"&amp;G18&amp;"."&amp;H18&amp;"."&amp;I18&amp;"."&amp;J18)</f>
        <v>0</v>
      </c>
      <c r="L18" s="77" t="s">
        <v>37</v>
      </c>
      <c r="M18" s="79" t="s">
        <v>38</v>
      </c>
      <c r="N18" s="77" t="s">
        <v>39</v>
      </c>
      <c r="O18" s="77" t="s">
        <v>74</v>
      </c>
      <c r="P18" s="134" t="s">
        <v>89</v>
      </c>
      <c r="Q18" s="132"/>
      <c r="R18" s="132" t="e">
        <f>P18*Q18</f>
        <v>#VALUE!</v>
      </c>
      <c r="S18" s="133"/>
      <c r="T18" s="131">
        <f>Q18/340.75</f>
        <v>0</v>
      </c>
      <c r="U18" s="131"/>
      <c r="V18" s="131"/>
      <c r="W18" s="128">
        <f>((33.75*10.5)+(2*5.8))*1.2</f>
        <v>439.17</v>
      </c>
    </row>
    <row r="19" spans="1:23" s="5" customFormat="1" ht="19.5" customHeight="1">
      <c r="A19" s="149"/>
      <c r="B19" s="149"/>
      <c r="C19" s="149"/>
      <c r="D19" s="149"/>
      <c r="E19" s="149"/>
      <c r="F19" s="149"/>
      <c r="G19" s="150"/>
      <c r="H19" s="150"/>
      <c r="I19" s="150"/>
      <c r="J19" s="150"/>
      <c r="K19" s="149"/>
      <c r="L19" s="215" t="s">
        <v>31</v>
      </c>
      <c r="M19" s="215"/>
      <c r="N19" s="151"/>
      <c r="O19" s="152"/>
      <c r="P19" s="153"/>
      <c r="Q19" s="154"/>
      <c r="R19" s="155"/>
      <c r="S19" s="156"/>
      <c r="T19" s="157"/>
      <c r="U19" s="157"/>
      <c r="V19" s="157"/>
      <c r="W19" s="158"/>
    </row>
    <row r="20" spans="1:23" s="5" customFormat="1" ht="18.75" customHeight="1">
      <c r="A20" s="214">
        <v>5</v>
      </c>
      <c r="B20" s="22"/>
      <c r="C20" s="22"/>
      <c r="D20" s="22"/>
      <c r="E20" s="22"/>
      <c r="F20" s="22"/>
      <c r="G20" s="24"/>
      <c r="H20" s="24"/>
      <c r="I20" s="24"/>
      <c r="J20" s="24"/>
      <c r="K20" s="22"/>
      <c r="L20" s="77" t="s">
        <v>79</v>
      </c>
      <c r="M20" s="137" t="s">
        <v>77</v>
      </c>
      <c r="N20" s="93"/>
      <c r="O20" s="78"/>
      <c r="Q20" s="136"/>
      <c r="R20" s="132"/>
      <c r="S20" s="133"/>
      <c r="T20" s="131"/>
      <c r="U20" s="131"/>
      <c r="V20" s="131"/>
      <c r="W20" s="183"/>
    </row>
    <row r="21" spans="1:23" s="5" customFormat="1" ht="16.5">
      <c r="A21" s="214"/>
      <c r="B21" s="22"/>
      <c r="C21" s="22"/>
      <c r="D21" s="22"/>
      <c r="E21" s="22"/>
      <c r="F21" s="22"/>
      <c r="G21" s="24"/>
      <c r="H21" s="24"/>
      <c r="I21" s="24"/>
      <c r="J21" s="24"/>
      <c r="K21" s="22"/>
      <c r="L21" s="77" t="s">
        <v>81</v>
      </c>
      <c r="M21" s="140" t="s">
        <v>78</v>
      </c>
      <c r="N21" s="77" t="s">
        <v>87</v>
      </c>
      <c r="O21" s="139" t="s">
        <v>20</v>
      </c>
      <c r="P21" s="135">
        <v>3.4</v>
      </c>
      <c r="Q21" s="136"/>
      <c r="R21" s="132"/>
      <c r="S21" s="133"/>
      <c r="T21" s="131"/>
      <c r="U21" s="131"/>
      <c r="V21" s="131"/>
      <c r="W21" s="131">
        <f>P21</f>
        <v>3.4</v>
      </c>
    </row>
    <row r="22" spans="1:23" s="5" customFormat="1" ht="16.5">
      <c r="A22" s="211">
        <v>6</v>
      </c>
      <c r="B22" s="22"/>
      <c r="C22" s="22"/>
      <c r="D22" s="22"/>
      <c r="E22" s="22"/>
      <c r="F22" s="22"/>
      <c r="G22" s="24"/>
      <c r="H22" s="24"/>
      <c r="I22" s="24"/>
      <c r="J22" s="24"/>
      <c r="K22" s="22"/>
      <c r="L22" s="77" t="s">
        <v>83</v>
      </c>
      <c r="M22" s="79" t="s">
        <v>84</v>
      </c>
      <c r="N22" s="77"/>
      <c r="O22" s="138"/>
      <c r="P22" s="83"/>
      <c r="Q22" s="136"/>
      <c r="R22" s="132"/>
      <c r="S22" s="133"/>
      <c r="T22" s="131"/>
      <c r="U22" s="131"/>
      <c r="V22" s="131"/>
      <c r="W22" s="128"/>
    </row>
    <row r="23" spans="1:23" s="5" customFormat="1" ht="16.5">
      <c r="A23" s="212"/>
      <c r="B23" s="22"/>
      <c r="C23" s="22"/>
      <c r="D23" s="22"/>
      <c r="E23" s="22"/>
      <c r="F23" s="22"/>
      <c r="G23" s="24"/>
      <c r="H23" s="24"/>
      <c r="I23" s="24"/>
      <c r="J23" s="24"/>
      <c r="K23" s="22"/>
      <c r="L23" s="77" t="s">
        <v>85</v>
      </c>
      <c r="M23" s="89" t="s">
        <v>86</v>
      </c>
      <c r="N23" s="77" t="s">
        <v>88</v>
      </c>
      <c r="O23" s="139" t="s">
        <v>20</v>
      </c>
      <c r="P23" s="135">
        <v>2</v>
      </c>
      <c r="Q23" s="136"/>
      <c r="R23" s="132"/>
      <c r="S23" s="133"/>
      <c r="T23" s="131"/>
      <c r="U23" s="131"/>
      <c r="V23" s="131"/>
      <c r="W23" s="128">
        <f>P23</f>
        <v>2</v>
      </c>
    </row>
    <row r="24" spans="1:23" s="5" customFormat="1" ht="16.5">
      <c r="A24" s="211">
        <v>7</v>
      </c>
      <c r="B24" s="22"/>
      <c r="C24" s="22"/>
      <c r="D24" s="22"/>
      <c r="E24" s="22"/>
      <c r="F24" s="22"/>
      <c r="G24" s="24"/>
      <c r="H24" s="24"/>
      <c r="I24" s="24"/>
      <c r="J24" s="24"/>
      <c r="K24" s="22"/>
      <c r="L24" s="77" t="s">
        <v>67</v>
      </c>
      <c r="M24" s="89" t="s">
        <v>68</v>
      </c>
      <c r="N24" s="77"/>
      <c r="O24" s="170"/>
      <c r="P24" s="132"/>
      <c r="Q24" s="136"/>
      <c r="R24" s="132"/>
      <c r="S24" s="133"/>
      <c r="T24" s="131"/>
      <c r="U24" s="131"/>
      <c r="V24" s="131"/>
      <c r="W24" s="128"/>
    </row>
    <row r="25" spans="1:23" s="5" customFormat="1" ht="16.5">
      <c r="A25" s="212"/>
      <c r="B25" s="22"/>
      <c r="C25" s="22"/>
      <c r="D25" s="22"/>
      <c r="E25" s="22"/>
      <c r="F25" s="22"/>
      <c r="G25" s="24"/>
      <c r="H25" s="24"/>
      <c r="I25" s="24"/>
      <c r="J25" s="24"/>
      <c r="K25" s="22"/>
      <c r="L25" s="77" t="s">
        <v>72</v>
      </c>
      <c r="M25" s="89" t="s">
        <v>69</v>
      </c>
      <c r="N25" s="77" t="s">
        <v>88</v>
      </c>
      <c r="O25" s="139" t="s">
        <v>20</v>
      </c>
      <c r="P25" s="134" t="s">
        <v>75</v>
      </c>
      <c r="Q25" s="136"/>
      <c r="R25" s="132"/>
      <c r="S25" s="133"/>
      <c r="T25" s="131"/>
      <c r="U25" s="131"/>
      <c r="V25" s="131"/>
      <c r="W25" s="128">
        <f>W18</f>
        <v>439.17</v>
      </c>
    </row>
    <row r="26" spans="1:23" s="5" customFormat="1" ht="16.5">
      <c r="A26" s="22">
        <v>8</v>
      </c>
      <c r="B26" s="22"/>
      <c r="C26" s="22"/>
      <c r="D26" s="22"/>
      <c r="E26" s="22"/>
      <c r="F26" s="22"/>
      <c r="G26" s="24"/>
      <c r="H26" s="24"/>
      <c r="I26" s="24"/>
      <c r="J26" s="24"/>
      <c r="K26" s="22"/>
      <c r="L26" s="77" t="s">
        <v>40</v>
      </c>
      <c r="M26" s="88" t="s">
        <v>41</v>
      </c>
      <c r="N26" s="77" t="s">
        <v>42</v>
      </c>
      <c r="O26" s="77" t="s">
        <v>23</v>
      </c>
      <c r="P26" s="134" t="s">
        <v>75</v>
      </c>
      <c r="Q26" s="136"/>
      <c r="R26" s="132"/>
      <c r="S26" s="133"/>
      <c r="T26" s="131"/>
      <c r="U26" s="131"/>
      <c r="V26" s="131"/>
      <c r="W26" s="128">
        <f>W25</f>
        <v>439.17</v>
      </c>
    </row>
    <row r="27" spans="1:23" s="5" customFormat="1" ht="18">
      <c r="A27" s="22">
        <v>9</v>
      </c>
      <c r="B27" s="22"/>
      <c r="C27" s="22"/>
      <c r="D27" s="22"/>
      <c r="E27" s="22"/>
      <c r="F27" s="22"/>
      <c r="G27" s="24"/>
      <c r="H27" s="24"/>
      <c r="I27" s="24"/>
      <c r="J27" s="24"/>
      <c r="K27" s="22"/>
      <c r="L27" s="77" t="s">
        <v>63</v>
      </c>
      <c r="M27" s="89" t="s">
        <v>64</v>
      </c>
      <c r="N27" s="77" t="s">
        <v>43</v>
      </c>
      <c r="O27" s="77" t="s">
        <v>74</v>
      </c>
      <c r="P27" s="134" t="s">
        <v>75</v>
      </c>
      <c r="Q27" s="136"/>
      <c r="R27" s="132"/>
      <c r="S27" s="133"/>
      <c r="T27" s="131"/>
      <c r="U27" s="131"/>
      <c r="V27" s="131"/>
      <c r="W27" s="128">
        <f>W25</f>
        <v>439.17</v>
      </c>
    </row>
    <row r="28" spans="1:23" s="5" customFormat="1" ht="16.5">
      <c r="A28" s="22">
        <v>10</v>
      </c>
      <c r="B28" s="22"/>
      <c r="C28" s="22"/>
      <c r="D28" s="22"/>
      <c r="E28" s="22"/>
      <c r="F28" s="22"/>
      <c r="G28" s="24"/>
      <c r="H28" s="24"/>
      <c r="I28" s="24"/>
      <c r="J28" s="24"/>
      <c r="K28" s="22"/>
      <c r="L28" s="77" t="s">
        <v>50</v>
      </c>
      <c r="M28" s="89" t="s">
        <v>47</v>
      </c>
      <c r="N28" s="77" t="s">
        <v>44</v>
      </c>
      <c r="O28" s="77" t="s">
        <v>45</v>
      </c>
      <c r="P28" s="134" t="s">
        <v>104</v>
      </c>
      <c r="Q28" s="136"/>
      <c r="R28" s="132"/>
      <c r="S28" s="133"/>
      <c r="T28" s="131"/>
      <c r="U28" s="131"/>
      <c r="V28" s="131"/>
      <c r="W28" s="128">
        <v>42</v>
      </c>
    </row>
    <row r="29" spans="1:23" s="5" customFormat="1" ht="16.5">
      <c r="A29" s="22">
        <v>11</v>
      </c>
      <c r="B29" s="22"/>
      <c r="C29" s="22"/>
      <c r="D29" s="22"/>
      <c r="E29" s="22"/>
      <c r="F29" s="22"/>
      <c r="G29" s="24"/>
      <c r="H29" s="24"/>
      <c r="I29" s="24"/>
      <c r="J29" s="24"/>
      <c r="K29" s="22"/>
      <c r="L29" s="77" t="s">
        <v>49</v>
      </c>
      <c r="M29" s="89" t="s">
        <v>48</v>
      </c>
      <c r="N29" s="77" t="s">
        <v>44</v>
      </c>
      <c r="O29" s="77" t="s">
        <v>45</v>
      </c>
      <c r="P29" s="134" t="s">
        <v>91</v>
      </c>
      <c r="Q29" s="136"/>
      <c r="R29" s="132"/>
      <c r="S29" s="133"/>
      <c r="T29" s="131"/>
      <c r="U29" s="131"/>
      <c r="V29" s="131"/>
      <c r="W29" s="180">
        <f>15*1.17</f>
        <v>17.55</v>
      </c>
    </row>
    <row r="30" spans="1:23" s="5" customFormat="1" ht="25.5" customHeight="1">
      <c r="A30" s="22">
        <v>12</v>
      </c>
      <c r="B30" s="22"/>
      <c r="C30" s="22"/>
      <c r="D30" s="22"/>
      <c r="E30" s="22"/>
      <c r="F30" s="22"/>
      <c r="G30" s="24"/>
      <c r="H30" s="24"/>
      <c r="I30" s="24"/>
      <c r="J30" s="24"/>
      <c r="K30" s="22"/>
      <c r="L30" s="77" t="s">
        <v>105</v>
      </c>
      <c r="M30" s="89" t="s">
        <v>106</v>
      </c>
      <c r="N30" s="77" t="s">
        <v>107</v>
      </c>
      <c r="O30" s="78" t="s">
        <v>74</v>
      </c>
      <c r="P30" s="94">
        <v>4</v>
      </c>
      <c r="Q30" s="77"/>
      <c r="R30" s="77"/>
      <c r="S30" s="77"/>
      <c r="T30" s="77"/>
      <c r="U30" s="77"/>
      <c r="V30" s="77"/>
      <c r="W30" s="94">
        <v>4</v>
      </c>
    </row>
    <row r="31" spans="1:23" s="5" customFormat="1" ht="15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9"/>
      <c r="N31" s="25"/>
      <c r="O31" s="25"/>
      <c r="P31" s="29"/>
      <c r="Q31" s="63"/>
      <c r="R31" s="36"/>
      <c r="S31" s="27"/>
      <c r="T31" s="37"/>
      <c r="U31" s="37"/>
      <c r="V31" s="37"/>
      <c r="W31" s="64"/>
    </row>
    <row r="32" spans="1:23" s="5" customFormat="1" ht="15.75">
      <c r="A32" s="2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9"/>
      <c r="N32" s="25"/>
      <c r="O32" s="25"/>
      <c r="P32" s="65"/>
      <c r="Q32" s="63"/>
      <c r="R32" s="36"/>
      <c r="S32" s="27"/>
      <c r="T32" s="37"/>
      <c r="U32" s="37"/>
      <c r="V32" s="37"/>
      <c r="W32" s="64"/>
    </row>
    <row r="33" spans="1:23" s="5" customFormat="1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6"/>
      <c r="N33" s="25"/>
      <c r="O33" s="25"/>
      <c r="P33" s="63"/>
      <c r="Q33" s="63"/>
      <c r="R33" s="36"/>
      <c r="S33" s="27"/>
      <c r="T33" s="37"/>
      <c r="U33" s="37"/>
      <c r="V33" s="37"/>
      <c r="W33" s="64"/>
    </row>
    <row r="34" spans="1:23" s="7" customFormat="1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25"/>
      <c r="O34" s="25"/>
      <c r="P34" s="33"/>
      <c r="Q34" s="63"/>
      <c r="R34" s="66"/>
      <c r="S34" s="25"/>
      <c r="T34" s="67"/>
      <c r="U34" s="67"/>
      <c r="V34" s="67"/>
      <c r="W34" s="64"/>
    </row>
    <row r="35" spans="1:23" s="8" customFormat="1" ht="15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68"/>
      <c r="N35" s="30"/>
      <c r="O35" s="30"/>
      <c r="P35" s="33"/>
      <c r="Q35" s="51"/>
      <c r="R35" s="69"/>
      <c r="S35" s="52"/>
      <c r="T35" s="64"/>
      <c r="U35" s="64"/>
      <c r="V35" s="64"/>
      <c r="W35" s="64"/>
    </row>
    <row r="36" spans="1:23" s="8" customFormat="1" ht="15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124"/>
      <c r="N36" s="30"/>
      <c r="O36" s="31"/>
      <c r="P36" s="68"/>
      <c r="Q36" s="51"/>
      <c r="R36" s="69"/>
      <c r="S36" s="52"/>
      <c r="T36" s="64"/>
      <c r="U36" s="64"/>
      <c r="V36" s="64"/>
      <c r="W36" s="64"/>
    </row>
    <row r="37" spans="1:23" s="8" customFormat="1" ht="15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124"/>
      <c r="N37" s="30"/>
      <c r="O37" s="31"/>
      <c r="P37" s="65"/>
      <c r="Q37" s="51"/>
      <c r="R37" s="69"/>
      <c r="S37" s="52"/>
      <c r="T37" s="64"/>
      <c r="U37" s="64"/>
      <c r="V37" s="64"/>
      <c r="W37" s="31"/>
    </row>
    <row r="38" spans="1:23" s="8" customFormat="1" ht="15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9"/>
      <c r="N38" s="30"/>
      <c r="O38" s="31"/>
      <c r="P38" s="65"/>
      <c r="Q38" s="51"/>
      <c r="R38" s="69"/>
      <c r="S38" s="52"/>
      <c r="T38" s="64"/>
      <c r="U38" s="64"/>
      <c r="V38" s="64"/>
      <c r="W38" s="31"/>
    </row>
    <row r="39" spans="1:23" s="8" customFormat="1" ht="15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9"/>
      <c r="N39" s="30"/>
      <c r="O39" s="31"/>
      <c r="P39" s="65"/>
      <c r="Q39" s="51"/>
      <c r="R39" s="69"/>
      <c r="S39" s="52"/>
      <c r="T39" s="64"/>
      <c r="U39" s="64"/>
      <c r="V39" s="64"/>
      <c r="W39" s="31"/>
    </row>
    <row r="40" spans="1:23" s="8" customFormat="1" ht="15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9"/>
      <c r="N40" s="30"/>
      <c r="O40" s="31"/>
      <c r="P40" s="65"/>
      <c r="Q40" s="51"/>
      <c r="R40" s="69"/>
      <c r="S40" s="52"/>
      <c r="T40" s="64"/>
      <c r="U40" s="64"/>
      <c r="V40" s="64"/>
      <c r="W40" s="31"/>
    </row>
    <row r="41" spans="1:23" s="9" customFormat="1" ht="15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1"/>
      <c r="N41" s="30"/>
      <c r="O41" s="31"/>
      <c r="P41" s="65"/>
      <c r="Q41" s="51"/>
      <c r="R41" s="69"/>
      <c r="S41" s="52"/>
      <c r="T41" s="64"/>
      <c r="U41" s="64"/>
      <c r="V41" s="64"/>
      <c r="W41" s="31"/>
    </row>
    <row r="42" spans="1:23" s="9" customFormat="1" ht="15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1"/>
      <c r="N42" s="30"/>
      <c r="O42" s="31"/>
      <c r="P42" s="29"/>
      <c r="Q42" s="51"/>
      <c r="R42" s="69"/>
      <c r="S42" s="52"/>
      <c r="T42" s="64"/>
      <c r="U42" s="64"/>
      <c r="V42" s="64"/>
      <c r="W42" s="31"/>
    </row>
    <row r="43" spans="1:23" s="9" customFormat="1" ht="16.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Q43" s="83">
        <f>Προμέτρηση!AH42</f>
        <v>0</v>
      </c>
      <c r="R43" s="80">
        <v>18</v>
      </c>
      <c r="S43" s="31"/>
      <c r="T43" s="31"/>
      <c r="U43" s="31"/>
      <c r="V43" s="31"/>
      <c r="W43" s="31"/>
    </row>
    <row r="44" spans="1:23" s="9" customFormat="1" ht="16.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Q44" s="83">
        <f>Προμέτρηση!AH43</f>
        <v>0</v>
      </c>
      <c r="R44" s="80">
        <v>16</v>
      </c>
      <c r="S44" s="31"/>
      <c r="T44" s="31"/>
      <c r="U44" s="31"/>
      <c r="V44" s="31"/>
      <c r="W44" s="31"/>
    </row>
    <row r="45" spans="1:23" s="10" customFormat="1" ht="15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64"/>
    </row>
    <row r="46" spans="1:23" s="4" customFormat="1" ht="15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64"/>
    </row>
    <row r="47" spans="1:23" s="4" customFormat="1" ht="15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70"/>
    </row>
    <row r="48" spans="1:23" s="4" customFormat="1" ht="15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64"/>
    </row>
    <row r="49" spans="1:23" s="4" customFormat="1" ht="15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64"/>
    </row>
    <row r="50" spans="1:23" s="4" customFormat="1" ht="15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32"/>
      <c r="N50" s="30"/>
      <c r="O50" s="30"/>
      <c r="P50" s="71"/>
      <c r="Q50" s="51"/>
      <c r="R50" s="69"/>
      <c r="S50" s="52"/>
      <c r="T50" s="64"/>
      <c r="U50" s="64"/>
      <c r="V50" s="64"/>
      <c r="W50" s="64"/>
    </row>
    <row r="51" spans="1:23" s="4" customFormat="1" ht="15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32"/>
      <c r="N51" s="30"/>
      <c r="O51" s="30"/>
      <c r="P51" s="71"/>
      <c r="Q51" s="51"/>
      <c r="R51" s="69"/>
      <c r="S51" s="52"/>
      <c r="T51" s="64"/>
      <c r="U51" s="64"/>
      <c r="V51" s="64"/>
      <c r="W51" s="64"/>
    </row>
    <row r="52" spans="1:23" s="3" customFormat="1" ht="15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32"/>
      <c r="N52" s="30"/>
      <c r="O52" s="30"/>
      <c r="P52" s="71"/>
      <c r="Q52" s="51"/>
      <c r="R52" s="69"/>
      <c r="S52" s="52"/>
      <c r="T52" s="64"/>
      <c r="U52" s="64"/>
      <c r="V52" s="64"/>
      <c r="W52" s="64"/>
    </row>
    <row r="53" spans="1:23" s="3" customFormat="1" ht="15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32"/>
      <c r="N53" s="30"/>
      <c r="O53" s="30"/>
      <c r="P53" s="71"/>
      <c r="Q53" s="51"/>
      <c r="R53" s="69"/>
      <c r="S53" s="52"/>
      <c r="T53" s="64"/>
      <c r="U53" s="64"/>
      <c r="V53" s="64"/>
      <c r="W53" s="64"/>
    </row>
    <row r="54" spans="1:23" s="3" customFormat="1" ht="15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32"/>
      <c r="N54" s="30"/>
      <c r="O54" s="30"/>
      <c r="P54" s="71"/>
      <c r="Q54" s="51"/>
      <c r="R54" s="69"/>
      <c r="S54" s="52"/>
      <c r="T54" s="64"/>
      <c r="U54" s="64"/>
      <c r="V54" s="64"/>
      <c r="W54" s="64"/>
    </row>
    <row r="55" spans="1:23" s="3" customFormat="1" ht="15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32"/>
      <c r="N55" s="30"/>
      <c r="O55" s="30"/>
      <c r="P55" s="71"/>
      <c r="Q55" s="51"/>
      <c r="R55" s="69"/>
      <c r="S55" s="52"/>
      <c r="T55" s="64"/>
      <c r="U55" s="64"/>
      <c r="V55" s="64"/>
      <c r="W55" s="64"/>
    </row>
    <row r="56" spans="1:23" s="3" customFormat="1" ht="15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32"/>
      <c r="N56" s="30"/>
      <c r="O56" s="30"/>
      <c r="P56" s="71"/>
      <c r="Q56" s="51"/>
      <c r="R56" s="69"/>
      <c r="S56" s="52"/>
      <c r="T56" s="64"/>
      <c r="U56" s="64"/>
      <c r="V56" s="64"/>
      <c r="W56" s="64"/>
    </row>
    <row r="57" spans="1:23" s="3" customFormat="1" ht="15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32"/>
      <c r="N57" s="30"/>
      <c r="O57" s="30"/>
      <c r="P57" s="71"/>
      <c r="Q57" s="51"/>
      <c r="R57" s="69"/>
      <c r="S57" s="52"/>
      <c r="T57" s="64"/>
      <c r="U57" s="64"/>
      <c r="V57" s="64"/>
      <c r="W57" s="64"/>
    </row>
    <row r="58" spans="1:23" s="3" customFormat="1" ht="15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32"/>
      <c r="N58" s="30"/>
      <c r="O58" s="30"/>
      <c r="P58" s="71"/>
      <c r="Q58" s="51"/>
      <c r="R58" s="69"/>
      <c r="S58" s="52"/>
      <c r="T58" s="64"/>
      <c r="U58" s="64"/>
      <c r="V58" s="64"/>
      <c r="W58" s="64"/>
    </row>
    <row r="59" spans="1:23" s="3" customFormat="1" ht="15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32"/>
      <c r="N59" s="30"/>
      <c r="O59" s="30"/>
      <c r="P59" s="71"/>
      <c r="Q59" s="51"/>
      <c r="R59" s="69"/>
      <c r="S59" s="52"/>
      <c r="T59" s="64"/>
      <c r="U59" s="64"/>
      <c r="V59" s="64"/>
      <c r="W59" s="64"/>
    </row>
    <row r="60" spans="1:23" s="3" customFormat="1" ht="15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32"/>
      <c r="N60" s="30"/>
      <c r="O60" s="30"/>
      <c r="P60" s="71"/>
      <c r="Q60" s="51"/>
      <c r="R60" s="69"/>
      <c r="S60" s="52"/>
      <c r="T60" s="64"/>
      <c r="U60" s="64"/>
      <c r="V60" s="64"/>
      <c r="W60" s="64"/>
    </row>
    <row r="61" spans="1:23" s="3" customFormat="1" ht="15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32"/>
      <c r="N61" s="30"/>
      <c r="O61" s="30"/>
      <c r="P61" s="71"/>
      <c r="Q61" s="51"/>
      <c r="R61" s="69"/>
      <c r="S61" s="52"/>
      <c r="T61" s="64"/>
      <c r="U61" s="64"/>
      <c r="V61" s="64"/>
      <c r="W61" s="64"/>
    </row>
    <row r="62" spans="1:23" s="3" customFormat="1" ht="15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32"/>
      <c r="N62" s="30"/>
      <c r="O62" s="30"/>
      <c r="P62" s="71"/>
      <c r="Q62" s="51"/>
      <c r="R62" s="69"/>
      <c r="S62" s="52"/>
      <c r="T62" s="64"/>
      <c r="U62" s="64"/>
      <c r="V62" s="64"/>
      <c r="W62" s="64"/>
    </row>
    <row r="63" spans="1:23" s="3" customFormat="1" ht="15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32"/>
      <c r="N63" s="30"/>
      <c r="O63" s="30"/>
      <c r="P63" s="71"/>
      <c r="Q63" s="51"/>
      <c r="R63" s="69"/>
      <c r="S63" s="52"/>
      <c r="T63" s="64"/>
      <c r="U63" s="64"/>
      <c r="V63" s="64"/>
      <c r="W63" s="64"/>
    </row>
    <row r="64" spans="1:23" s="3" customFormat="1" ht="15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32"/>
      <c r="N64" s="30"/>
      <c r="O64" s="30"/>
      <c r="P64" s="71"/>
      <c r="Q64" s="51"/>
      <c r="R64" s="69"/>
      <c r="S64" s="52"/>
      <c r="T64" s="64"/>
      <c r="U64" s="64"/>
      <c r="V64" s="64"/>
      <c r="W64" s="64"/>
    </row>
    <row r="65" spans="1:23" s="3" customFormat="1" ht="15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32"/>
      <c r="N65" s="30"/>
      <c r="O65" s="30"/>
      <c r="P65" s="71"/>
      <c r="Q65" s="51"/>
      <c r="R65" s="69"/>
      <c r="S65" s="52"/>
      <c r="T65" s="64"/>
      <c r="U65" s="64"/>
      <c r="V65" s="64"/>
      <c r="W65" s="64"/>
    </row>
    <row r="66" spans="1:23" s="3" customFormat="1" ht="15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32"/>
      <c r="N66" s="30"/>
      <c r="O66" s="30"/>
      <c r="P66" s="71"/>
      <c r="Q66" s="51"/>
      <c r="R66" s="69"/>
      <c r="S66" s="52"/>
      <c r="T66" s="64"/>
      <c r="U66" s="64"/>
      <c r="V66" s="64"/>
      <c r="W66" s="64"/>
    </row>
    <row r="67" spans="1:23" s="3" customFormat="1" ht="15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32"/>
      <c r="N67" s="30"/>
      <c r="O67" s="30"/>
      <c r="P67" s="71"/>
      <c r="Q67" s="51"/>
      <c r="R67" s="69"/>
      <c r="S67" s="52"/>
      <c r="T67" s="64"/>
      <c r="U67" s="64"/>
      <c r="V67" s="64"/>
      <c r="W67" s="64"/>
    </row>
    <row r="68" spans="1:23" s="3" customFormat="1" ht="15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4"/>
      <c r="N68" s="35"/>
      <c r="O68" s="35"/>
      <c r="P68" s="72"/>
      <c r="Q68" s="73"/>
      <c r="R68" s="74"/>
      <c r="S68" s="75"/>
      <c r="T68" s="70"/>
      <c r="U68" s="70"/>
      <c r="V68" s="70"/>
      <c r="W68" s="70"/>
    </row>
    <row r="69" spans="1:23" s="3" customFormat="1" ht="15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4"/>
      <c r="N69" s="35"/>
      <c r="O69" s="35"/>
      <c r="P69" s="72"/>
      <c r="Q69" s="73"/>
      <c r="R69" s="74"/>
      <c r="S69" s="75"/>
      <c r="T69" s="70"/>
      <c r="U69" s="70"/>
      <c r="V69" s="70"/>
      <c r="W69" s="70"/>
    </row>
    <row r="70" spans="1:23" s="3" customFormat="1" ht="15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4"/>
      <c r="N70" s="35"/>
      <c r="O70" s="35"/>
      <c r="P70" s="72"/>
      <c r="Q70" s="73"/>
      <c r="R70" s="74"/>
      <c r="S70" s="75"/>
      <c r="T70" s="70"/>
      <c r="U70" s="70"/>
      <c r="V70" s="70"/>
      <c r="W70" s="70"/>
    </row>
    <row r="71" spans="1:23" s="3" customFormat="1" ht="15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4"/>
      <c r="N71" s="35"/>
      <c r="O71" s="35"/>
      <c r="P71" s="72"/>
      <c r="Q71" s="73"/>
      <c r="R71" s="74"/>
      <c r="S71" s="75"/>
      <c r="T71" s="70"/>
      <c r="U71" s="70"/>
      <c r="V71" s="70"/>
      <c r="W71" s="70"/>
    </row>
    <row r="72" spans="1:23" s="3" customFormat="1" ht="15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35"/>
      <c r="O72" s="35"/>
      <c r="P72" s="72"/>
      <c r="Q72" s="73"/>
      <c r="R72" s="74"/>
      <c r="S72" s="75"/>
      <c r="T72" s="70"/>
      <c r="U72" s="70"/>
      <c r="V72" s="70"/>
      <c r="W72" s="70"/>
    </row>
    <row r="73" spans="1:23" s="3" customFormat="1" ht="15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4"/>
      <c r="N73" s="35"/>
      <c r="O73" s="35"/>
      <c r="P73" s="72"/>
      <c r="Q73" s="73"/>
      <c r="R73" s="74"/>
      <c r="S73" s="75"/>
      <c r="T73" s="70"/>
      <c r="U73" s="70"/>
      <c r="V73" s="70"/>
      <c r="W73" s="70"/>
    </row>
    <row r="74" spans="1:23" s="3" customFormat="1" ht="15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5"/>
      <c r="O74" s="35"/>
      <c r="P74" s="72"/>
      <c r="Q74" s="73"/>
      <c r="R74" s="74"/>
      <c r="S74" s="75"/>
      <c r="T74" s="70"/>
      <c r="U74" s="70"/>
      <c r="V74" s="70"/>
      <c r="W74" s="70"/>
    </row>
    <row r="75" spans="1:23" s="3" customFormat="1" ht="15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4"/>
      <c r="N75" s="35"/>
      <c r="O75" s="35"/>
      <c r="P75" s="72"/>
      <c r="Q75" s="73"/>
      <c r="R75" s="74"/>
      <c r="S75" s="75"/>
      <c r="T75" s="70"/>
      <c r="U75" s="70"/>
      <c r="V75" s="70"/>
      <c r="W75" s="70"/>
    </row>
    <row r="76" spans="1:23" s="3" customFormat="1" ht="15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4"/>
      <c r="N76" s="35"/>
      <c r="O76" s="35"/>
      <c r="P76" s="72"/>
      <c r="Q76" s="73"/>
      <c r="R76" s="74"/>
      <c r="S76" s="75"/>
      <c r="T76" s="70"/>
      <c r="U76" s="70"/>
      <c r="V76" s="70"/>
      <c r="W76" s="70"/>
    </row>
    <row r="77" spans="1:23" s="3" customFormat="1" ht="15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4"/>
      <c r="N77" s="35"/>
      <c r="O77" s="35"/>
      <c r="P77" s="72"/>
      <c r="Q77" s="73"/>
      <c r="R77" s="74"/>
      <c r="S77" s="75"/>
      <c r="T77" s="70"/>
      <c r="U77" s="70"/>
      <c r="V77" s="70"/>
      <c r="W77" s="70"/>
    </row>
    <row r="78" spans="1:23" s="3" customFormat="1" ht="15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4"/>
      <c r="N78" s="35"/>
      <c r="O78" s="35"/>
      <c r="P78" s="72"/>
      <c r="Q78" s="73"/>
      <c r="R78" s="74"/>
      <c r="S78" s="75"/>
      <c r="T78" s="70"/>
      <c r="U78" s="70"/>
      <c r="V78" s="70"/>
      <c r="W78" s="70"/>
    </row>
    <row r="79" spans="1:23" s="3" customFormat="1" ht="15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4"/>
      <c r="N79" s="35"/>
      <c r="O79" s="35"/>
      <c r="P79" s="72"/>
      <c r="Q79" s="73"/>
      <c r="R79" s="74"/>
      <c r="S79" s="75"/>
      <c r="T79" s="70"/>
      <c r="U79" s="70"/>
      <c r="V79" s="70"/>
      <c r="W79" s="70"/>
    </row>
    <row r="80" spans="1:23" s="3" customFormat="1" ht="15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4"/>
      <c r="N80" s="35"/>
      <c r="O80" s="35"/>
      <c r="P80" s="72"/>
      <c r="Q80" s="73"/>
      <c r="R80" s="74"/>
      <c r="S80" s="75"/>
      <c r="T80" s="70"/>
      <c r="U80" s="70"/>
      <c r="V80" s="70"/>
      <c r="W80" s="70"/>
    </row>
    <row r="81" spans="1:23" s="3" customFormat="1" ht="15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4"/>
      <c r="N81" s="35"/>
      <c r="O81" s="35"/>
      <c r="P81" s="72"/>
      <c r="Q81" s="73"/>
      <c r="R81" s="74"/>
      <c r="S81" s="75"/>
      <c r="T81" s="70"/>
      <c r="U81" s="70"/>
      <c r="V81" s="70"/>
      <c r="W81" s="70"/>
    </row>
    <row r="82" spans="1:23" s="3" customFormat="1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4"/>
      <c r="N82" s="35"/>
      <c r="O82" s="35"/>
      <c r="P82" s="72"/>
      <c r="Q82" s="73"/>
      <c r="R82" s="74"/>
      <c r="S82" s="75"/>
      <c r="T82" s="70"/>
      <c r="U82" s="70"/>
      <c r="V82" s="70"/>
      <c r="W82" s="70"/>
    </row>
    <row r="83" spans="1:23" s="3" customFormat="1" ht="15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4"/>
      <c r="N83" s="35"/>
      <c r="O83" s="35"/>
      <c r="P83" s="72"/>
      <c r="Q83" s="73"/>
      <c r="R83" s="74"/>
      <c r="S83" s="75"/>
      <c r="T83" s="70"/>
      <c r="U83" s="70"/>
      <c r="V83" s="70"/>
      <c r="W83" s="70"/>
    </row>
    <row r="84" spans="1:23" s="3" customFormat="1" ht="15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4"/>
      <c r="N84" s="35"/>
      <c r="O84" s="35"/>
      <c r="P84" s="72"/>
      <c r="Q84" s="73"/>
      <c r="R84" s="74"/>
      <c r="S84" s="75"/>
      <c r="T84" s="70"/>
      <c r="U84" s="70"/>
      <c r="V84" s="70"/>
      <c r="W84" s="70"/>
    </row>
    <row r="85" spans="1:23" s="3" customFormat="1" ht="15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4"/>
      <c r="N85" s="35"/>
      <c r="O85" s="35"/>
      <c r="P85" s="72"/>
      <c r="Q85" s="73"/>
      <c r="R85" s="74"/>
      <c r="S85" s="75"/>
      <c r="T85" s="70"/>
      <c r="U85" s="70"/>
      <c r="V85" s="70"/>
      <c r="W85" s="70"/>
    </row>
    <row r="86" spans="1:23" s="3" customFormat="1" ht="15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4"/>
      <c r="N86" s="35"/>
      <c r="O86" s="35"/>
      <c r="P86" s="72"/>
      <c r="Q86" s="73"/>
      <c r="R86" s="74"/>
      <c r="S86" s="75"/>
      <c r="T86" s="70"/>
      <c r="U86" s="70"/>
      <c r="V86" s="70"/>
      <c r="W86" s="70"/>
    </row>
    <row r="87" spans="1:23" s="3" customFormat="1" ht="15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4"/>
      <c r="N87" s="35"/>
      <c r="O87" s="35"/>
      <c r="P87" s="72"/>
      <c r="Q87" s="73"/>
      <c r="R87" s="74"/>
      <c r="S87" s="75"/>
      <c r="T87" s="70"/>
      <c r="U87" s="70"/>
      <c r="V87" s="70"/>
      <c r="W87" s="70"/>
    </row>
    <row r="88" spans="1:23" s="3" customFormat="1" ht="15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4"/>
      <c r="N88" s="35"/>
      <c r="O88" s="35"/>
      <c r="P88" s="72"/>
      <c r="Q88" s="73"/>
      <c r="R88" s="74"/>
      <c r="S88" s="75"/>
      <c r="T88" s="70"/>
      <c r="U88" s="70"/>
      <c r="V88" s="70"/>
      <c r="W88" s="70"/>
    </row>
    <row r="89" spans="1:23" s="3" customFormat="1" ht="15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4"/>
      <c r="N89" s="35"/>
      <c r="O89" s="35"/>
      <c r="P89" s="72"/>
      <c r="Q89" s="73"/>
      <c r="R89" s="74"/>
      <c r="S89" s="75"/>
      <c r="T89" s="70"/>
      <c r="U89" s="70"/>
      <c r="V89" s="70"/>
      <c r="W89" s="70"/>
    </row>
    <row r="90" spans="1:23" s="3" customFormat="1" ht="15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4"/>
      <c r="N90" s="35"/>
      <c r="O90" s="35"/>
      <c r="P90" s="72"/>
      <c r="Q90" s="73"/>
      <c r="R90" s="74"/>
      <c r="S90" s="75"/>
      <c r="T90" s="70"/>
      <c r="U90" s="70"/>
      <c r="V90" s="70"/>
      <c r="W90" s="70"/>
    </row>
    <row r="91" spans="1:23" s="3" customFormat="1" ht="15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4"/>
      <c r="N91" s="35"/>
      <c r="O91" s="35"/>
      <c r="P91" s="72"/>
      <c r="Q91" s="73"/>
      <c r="R91" s="74"/>
      <c r="S91" s="75"/>
      <c r="T91" s="70"/>
      <c r="U91" s="70"/>
      <c r="V91" s="70"/>
      <c r="W91" s="70"/>
    </row>
    <row r="92" spans="1:23" s="3" customFormat="1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4"/>
      <c r="N92" s="35"/>
      <c r="O92" s="35"/>
      <c r="P92" s="72"/>
      <c r="Q92" s="73"/>
      <c r="R92" s="74"/>
      <c r="S92" s="75"/>
      <c r="T92" s="70"/>
      <c r="U92" s="70"/>
      <c r="V92" s="70"/>
      <c r="W92" s="70"/>
    </row>
    <row r="93" spans="1:23" s="3" customFormat="1" ht="15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4"/>
      <c r="N93" s="35"/>
      <c r="O93" s="35"/>
      <c r="P93" s="72"/>
      <c r="Q93" s="73"/>
      <c r="R93" s="74"/>
      <c r="S93" s="75"/>
      <c r="T93" s="70"/>
      <c r="U93" s="70"/>
      <c r="V93" s="70"/>
      <c r="W93" s="70"/>
    </row>
    <row r="94" spans="1:23" s="3" customFormat="1" ht="15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4"/>
      <c r="N94" s="35"/>
      <c r="O94" s="35"/>
      <c r="P94" s="72"/>
      <c r="Q94" s="73"/>
      <c r="R94" s="74"/>
      <c r="S94" s="75"/>
      <c r="T94" s="70"/>
      <c r="U94" s="70"/>
      <c r="V94" s="70"/>
      <c r="W94" s="70"/>
    </row>
    <row r="95" spans="1:23" s="3" customFormat="1" ht="15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4"/>
      <c r="N95" s="35"/>
      <c r="O95" s="35"/>
      <c r="P95" s="72"/>
      <c r="Q95" s="73"/>
      <c r="R95" s="74"/>
      <c r="S95" s="75"/>
      <c r="T95" s="70"/>
      <c r="U95" s="70"/>
      <c r="V95" s="70"/>
      <c r="W95" s="70"/>
    </row>
    <row r="96" spans="1:23" s="3" customFormat="1" ht="15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4"/>
      <c r="N96" s="35"/>
      <c r="O96" s="35"/>
      <c r="P96" s="72"/>
      <c r="Q96" s="73"/>
      <c r="R96" s="74"/>
      <c r="S96" s="75"/>
      <c r="T96" s="70"/>
      <c r="U96" s="70"/>
      <c r="V96" s="70"/>
      <c r="W96" s="70"/>
    </row>
    <row r="97" spans="1:23" s="3" customFormat="1" ht="15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4"/>
      <c r="N97" s="35"/>
      <c r="O97" s="35"/>
      <c r="P97" s="72"/>
      <c r="Q97" s="73"/>
      <c r="R97" s="74"/>
      <c r="S97" s="75"/>
      <c r="T97" s="70"/>
      <c r="U97" s="70"/>
      <c r="V97" s="70"/>
      <c r="W97" s="70"/>
    </row>
    <row r="98" spans="1:23" s="3" customFormat="1" ht="15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4"/>
      <c r="N98" s="35"/>
      <c r="O98" s="35"/>
      <c r="P98" s="72"/>
      <c r="Q98" s="73"/>
      <c r="R98" s="74"/>
      <c r="S98" s="75"/>
      <c r="T98" s="70"/>
      <c r="U98" s="70"/>
      <c r="V98" s="70"/>
      <c r="W98" s="70"/>
    </row>
    <row r="99" spans="1:23" s="3" customFormat="1" ht="15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4"/>
      <c r="N99" s="35"/>
      <c r="O99" s="35"/>
      <c r="P99" s="72"/>
      <c r="Q99" s="73"/>
      <c r="R99" s="74"/>
      <c r="S99" s="75"/>
      <c r="T99" s="70"/>
      <c r="U99" s="70"/>
      <c r="V99" s="70"/>
      <c r="W99" s="70"/>
    </row>
    <row r="100" spans="1:23" s="3" customFormat="1" ht="15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4"/>
      <c r="N100" s="35"/>
      <c r="O100" s="35"/>
      <c r="P100" s="72"/>
      <c r="Q100" s="73"/>
      <c r="R100" s="74"/>
      <c r="S100" s="75"/>
      <c r="T100" s="70"/>
      <c r="U100" s="70"/>
      <c r="V100" s="70"/>
      <c r="W100" s="70"/>
    </row>
    <row r="101" spans="1:23" s="3" customFormat="1" ht="15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4"/>
      <c r="N101" s="35"/>
      <c r="O101" s="35"/>
      <c r="P101" s="72"/>
      <c r="Q101" s="73"/>
      <c r="R101" s="74"/>
      <c r="S101" s="75"/>
      <c r="T101" s="70"/>
      <c r="U101" s="70"/>
      <c r="V101" s="70"/>
      <c r="W101" s="70"/>
    </row>
    <row r="102" spans="1:23" s="3" customFormat="1" ht="15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4"/>
      <c r="N102" s="35"/>
      <c r="O102" s="35"/>
      <c r="P102" s="72"/>
      <c r="Q102" s="73"/>
      <c r="R102" s="74"/>
      <c r="S102" s="75"/>
      <c r="T102" s="70"/>
      <c r="U102" s="70"/>
      <c r="V102" s="70"/>
      <c r="W102" s="70"/>
    </row>
    <row r="103" spans="1:23" s="3" customFormat="1" ht="15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4"/>
      <c r="N103" s="35"/>
      <c r="O103" s="35"/>
      <c r="P103" s="72"/>
      <c r="Q103" s="73"/>
      <c r="R103" s="74"/>
      <c r="S103" s="75"/>
      <c r="T103" s="70"/>
      <c r="U103" s="70"/>
      <c r="V103" s="70"/>
      <c r="W103" s="70"/>
    </row>
    <row r="104" spans="1:23" s="3" customFormat="1" ht="15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4"/>
      <c r="N104" s="35"/>
      <c r="O104" s="35"/>
      <c r="P104" s="72"/>
      <c r="Q104" s="73"/>
      <c r="R104" s="74"/>
      <c r="S104" s="75"/>
      <c r="T104" s="70"/>
      <c r="U104" s="70"/>
      <c r="V104" s="70"/>
      <c r="W104" s="70"/>
    </row>
    <row r="105" spans="1:23" s="3" customFormat="1" ht="15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4"/>
      <c r="N105" s="35"/>
      <c r="O105" s="35"/>
      <c r="P105" s="72"/>
      <c r="Q105" s="73"/>
      <c r="R105" s="74"/>
      <c r="S105" s="75"/>
      <c r="T105" s="70"/>
      <c r="U105" s="70"/>
      <c r="V105" s="70"/>
      <c r="W105" s="70"/>
    </row>
    <row r="106" spans="1:23" s="3" customFormat="1" ht="15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4"/>
      <c r="N106" s="35"/>
      <c r="O106" s="35"/>
      <c r="P106" s="72"/>
      <c r="Q106" s="73"/>
      <c r="R106" s="74"/>
      <c r="S106" s="75"/>
      <c r="T106" s="70"/>
      <c r="U106" s="70"/>
      <c r="V106" s="70"/>
      <c r="W106" s="70"/>
    </row>
    <row r="107" spans="1:23" s="3" customFormat="1" ht="15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4"/>
      <c r="N107" s="35"/>
      <c r="O107" s="35"/>
      <c r="P107" s="72"/>
      <c r="Q107" s="73"/>
      <c r="R107" s="74"/>
      <c r="S107" s="75"/>
      <c r="T107" s="70"/>
      <c r="U107" s="70"/>
      <c r="V107" s="70"/>
      <c r="W107" s="70"/>
    </row>
    <row r="108" spans="1:23" s="3" customFormat="1" ht="15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4"/>
      <c r="N108" s="35"/>
      <c r="O108" s="35"/>
      <c r="P108" s="72"/>
      <c r="Q108" s="73"/>
      <c r="R108" s="74"/>
      <c r="S108" s="75"/>
      <c r="T108" s="70"/>
      <c r="U108" s="70"/>
      <c r="V108" s="70"/>
      <c r="W108" s="70"/>
    </row>
    <row r="109" spans="1:23" s="3" customFormat="1" ht="15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4"/>
      <c r="N109" s="35"/>
      <c r="O109" s="35"/>
      <c r="P109" s="72"/>
      <c r="Q109" s="73"/>
      <c r="R109" s="74"/>
      <c r="S109" s="75"/>
      <c r="T109" s="70"/>
      <c r="U109" s="70"/>
      <c r="V109" s="70"/>
      <c r="W109" s="70"/>
    </row>
    <row r="110" spans="1:23" s="3" customFormat="1" ht="15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4"/>
      <c r="N110" s="35"/>
      <c r="O110" s="35"/>
      <c r="P110" s="72"/>
      <c r="Q110" s="73"/>
      <c r="R110" s="74"/>
      <c r="S110" s="75"/>
      <c r="T110" s="70"/>
      <c r="U110" s="70"/>
      <c r="V110" s="70"/>
      <c r="W110" s="70"/>
    </row>
    <row r="111" spans="1:23" s="3" customFormat="1" ht="15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4"/>
      <c r="N111" s="35"/>
      <c r="O111" s="35"/>
      <c r="P111" s="72"/>
      <c r="Q111" s="73"/>
      <c r="R111" s="74"/>
      <c r="S111" s="75"/>
      <c r="T111" s="70"/>
      <c r="U111" s="70"/>
      <c r="V111" s="70"/>
      <c r="W111" s="70"/>
    </row>
    <row r="112" spans="1:23" s="3" customFormat="1" ht="15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4"/>
      <c r="N112" s="35"/>
      <c r="O112" s="35"/>
      <c r="P112" s="72"/>
      <c r="Q112" s="73"/>
      <c r="R112" s="74"/>
      <c r="S112" s="75"/>
      <c r="T112" s="70"/>
      <c r="U112" s="70"/>
      <c r="V112" s="70"/>
      <c r="W112" s="70"/>
    </row>
    <row r="113" spans="1:23" s="3" customFormat="1" ht="15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4"/>
      <c r="N113" s="35"/>
      <c r="O113" s="35"/>
      <c r="P113" s="72"/>
      <c r="Q113" s="73"/>
      <c r="R113" s="74"/>
      <c r="S113" s="75"/>
      <c r="T113" s="70"/>
      <c r="U113" s="70"/>
      <c r="V113" s="70"/>
      <c r="W113" s="70"/>
    </row>
    <row r="114" spans="1:23" s="3" customFormat="1" ht="15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4"/>
      <c r="N114" s="35"/>
      <c r="O114" s="35"/>
      <c r="P114" s="72"/>
      <c r="Q114" s="73"/>
      <c r="R114" s="74"/>
      <c r="S114" s="75"/>
      <c r="T114" s="70"/>
      <c r="U114" s="70"/>
      <c r="V114" s="70"/>
      <c r="W114" s="70"/>
    </row>
    <row r="115" spans="1:23" s="3" customFormat="1" ht="15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4"/>
      <c r="N115" s="35"/>
      <c r="O115" s="35"/>
      <c r="P115" s="72"/>
      <c r="Q115" s="73"/>
      <c r="R115" s="74"/>
      <c r="S115" s="75"/>
      <c r="T115" s="70"/>
      <c r="U115" s="70"/>
      <c r="V115" s="70"/>
      <c r="W115" s="70"/>
    </row>
    <row r="116" spans="1:23" s="3" customFormat="1" ht="15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4"/>
      <c r="N116" s="35"/>
      <c r="O116" s="35"/>
      <c r="P116" s="72"/>
      <c r="Q116" s="73"/>
      <c r="R116" s="74"/>
      <c r="S116" s="75"/>
      <c r="T116" s="70"/>
      <c r="U116" s="70"/>
      <c r="V116" s="70"/>
      <c r="W116" s="70"/>
    </row>
    <row r="117" spans="1:23" s="3" customFormat="1" ht="15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4"/>
      <c r="N117" s="35"/>
      <c r="O117" s="35"/>
      <c r="P117" s="72"/>
      <c r="Q117" s="73"/>
      <c r="R117" s="74"/>
      <c r="S117" s="75"/>
      <c r="T117" s="70"/>
      <c r="U117" s="70"/>
      <c r="V117" s="70"/>
      <c r="W117" s="70"/>
    </row>
    <row r="118" spans="1:23" s="3" customFormat="1" ht="15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4"/>
      <c r="N118" s="35"/>
      <c r="O118" s="35"/>
      <c r="P118" s="72"/>
      <c r="Q118" s="73"/>
      <c r="R118" s="74"/>
      <c r="S118" s="75"/>
      <c r="T118" s="70"/>
      <c r="U118" s="70"/>
      <c r="V118" s="70"/>
      <c r="W118" s="70"/>
    </row>
    <row r="119" spans="1:23" s="3" customFormat="1" ht="15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4"/>
      <c r="N119" s="35"/>
      <c r="O119" s="35"/>
      <c r="P119" s="72"/>
      <c r="Q119" s="73"/>
      <c r="R119" s="74"/>
      <c r="S119" s="75"/>
      <c r="T119" s="70"/>
      <c r="U119" s="70"/>
      <c r="V119" s="70"/>
      <c r="W119" s="70"/>
    </row>
    <row r="120" spans="1:23" s="3" customFormat="1" ht="15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4"/>
      <c r="N120" s="35"/>
      <c r="O120" s="35"/>
      <c r="P120" s="72"/>
      <c r="Q120" s="73"/>
      <c r="R120" s="74"/>
      <c r="S120" s="75"/>
      <c r="T120" s="70"/>
      <c r="U120" s="70"/>
      <c r="V120" s="70"/>
      <c r="W120" s="70"/>
    </row>
    <row r="121" spans="1:23" s="3" customFormat="1" ht="15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4"/>
      <c r="N121" s="35"/>
      <c r="O121" s="35"/>
      <c r="P121" s="72"/>
      <c r="Q121" s="73"/>
      <c r="R121" s="74"/>
      <c r="S121" s="75"/>
      <c r="T121" s="70"/>
      <c r="U121" s="70"/>
      <c r="V121" s="70"/>
      <c r="W121" s="70"/>
    </row>
    <row r="122" spans="1:23" s="3" customFormat="1" ht="15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4"/>
      <c r="N122" s="35"/>
      <c r="O122" s="35"/>
      <c r="P122" s="72"/>
      <c r="Q122" s="73"/>
      <c r="R122" s="74"/>
      <c r="S122" s="75"/>
      <c r="T122" s="70"/>
      <c r="U122" s="70"/>
      <c r="V122" s="70"/>
      <c r="W122" s="70"/>
    </row>
    <row r="123" spans="1:23" s="3" customFormat="1" ht="15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4"/>
      <c r="N123" s="35"/>
      <c r="O123" s="35"/>
      <c r="P123" s="72"/>
      <c r="Q123" s="73"/>
      <c r="R123" s="74"/>
      <c r="S123" s="75"/>
      <c r="T123" s="70"/>
      <c r="U123" s="70"/>
      <c r="V123" s="70"/>
      <c r="W123" s="70"/>
    </row>
    <row r="124" spans="1:23" s="3" customFormat="1" ht="15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4"/>
      <c r="N124" s="35"/>
      <c r="O124" s="35"/>
      <c r="P124" s="72"/>
      <c r="Q124" s="73"/>
      <c r="R124" s="74"/>
      <c r="S124" s="75"/>
      <c r="T124" s="70"/>
      <c r="U124" s="70"/>
      <c r="V124" s="70"/>
      <c r="W124" s="70"/>
    </row>
    <row r="125" spans="1:23" s="3" customFormat="1" ht="15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4"/>
      <c r="N125" s="35"/>
      <c r="O125" s="35"/>
      <c r="P125" s="72"/>
      <c r="Q125" s="73"/>
      <c r="R125" s="74"/>
      <c r="S125" s="75"/>
      <c r="T125" s="70"/>
      <c r="U125" s="70"/>
      <c r="V125" s="70"/>
      <c r="W125" s="70"/>
    </row>
    <row r="126" spans="1:23" s="3" customFormat="1" ht="15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4"/>
      <c r="N126" s="35"/>
      <c r="O126" s="35"/>
      <c r="P126" s="72"/>
      <c r="Q126" s="73"/>
      <c r="R126" s="74"/>
      <c r="S126" s="75"/>
      <c r="T126" s="70"/>
      <c r="U126" s="70"/>
      <c r="V126" s="70"/>
      <c r="W126" s="70"/>
    </row>
    <row r="127" spans="1:23" s="3" customFormat="1" ht="15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4"/>
      <c r="N127" s="35"/>
      <c r="O127" s="35"/>
      <c r="P127" s="72"/>
      <c r="Q127" s="73"/>
      <c r="R127" s="74"/>
      <c r="S127" s="75"/>
      <c r="T127" s="70"/>
      <c r="U127" s="70"/>
      <c r="V127" s="70"/>
      <c r="W127" s="70"/>
    </row>
    <row r="128" spans="1:23" s="3" customFormat="1" ht="15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4"/>
      <c r="N128" s="35"/>
      <c r="O128" s="35"/>
      <c r="P128" s="72"/>
      <c r="Q128" s="73"/>
      <c r="R128" s="74"/>
      <c r="S128" s="75"/>
      <c r="T128" s="70"/>
      <c r="U128" s="70"/>
      <c r="V128" s="70"/>
      <c r="W128" s="70"/>
    </row>
    <row r="129" spans="1:23" s="3" customFormat="1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4"/>
      <c r="N129" s="35"/>
      <c r="O129" s="35"/>
      <c r="P129" s="72"/>
      <c r="Q129" s="73"/>
      <c r="R129" s="74"/>
      <c r="S129" s="75"/>
      <c r="T129" s="70"/>
      <c r="U129" s="70"/>
      <c r="V129" s="70"/>
      <c r="W129" s="70"/>
    </row>
    <row r="130" spans="1:23" s="3" customFormat="1" ht="15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4"/>
      <c r="N130" s="35"/>
      <c r="O130" s="35"/>
      <c r="P130" s="72"/>
      <c r="Q130" s="73"/>
      <c r="R130" s="74"/>
      <c r="S130" s="75"/>
      <c r="T130" s="70"/>
      <c r="U130" s="70"/>
      <c r="V130" s="70"/>
      <c r="W130" s="70"/>
    </row>
    <row r="131" spans="1:23" s="3" customFormat="1" ht="15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4"/>
      <c r="N131" s="35"/>
      <c r="O131" s="35"/>
      <c r="P131" s="72"/>
      <c r="Q131" s="73"/>
      <c r="R131" s="74"/>
      <c r="S131" s="75"/>
      <c r="T131" s="70"/>
      <c r="U131" s="70"/>
      <c r="V131" s="70"/>
      <c r="W131" s="70"/>
    </row>
    <row r="132" spans="1:23" s="3" customFormat="1" ht="15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4"/>
      <c r="N132" s="35"/>
      <c r="O132" s="35"/>
      <c r="P132" s="72"/>
      <c r="Q132" s="73"/>
      <c r="R132" s="74"/>
      <c r="S132" s="75"/>
      <c r="T132" s="70"/>
      <c r="U132" s="70"/>
      <c r="V132" s="70"/>
      <c r="W132" s="70"/>
    </row>
    <row r="133" spans="1:23" s="3" customFormat="1" ht="15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4"/>
      <c r="N133" s="35"/>
      <c r="O133" s="35"/>
      <c r="P133" s="72"/>
      <c r="Q133" s="73"/>
      <c r="R133" s="74"/>
      <c r="S133" s="75"/>
      <c r="T133" s="70"/>
      <c r="U133" s="70"/>
      <c r="V133" s="70"/>
      <c r="W133" s="70"/>
    </row>
    <row r="134" spans="1:23" s="3" customFormat="1" ht="15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4"/>
      <c r="N134" s="35"/>
      <c r="O134" s="35"/>
      <c r="P134" s="72"/>
      <c r="Q134" s="73"/>
      <c r="R134" s="74"/>
      <c r="S134" s="75"/>
      <c r="T134" s="70"/>
      <c r="U134" s="70"/>
      <c r="V134" s="70"/>
      <c r="W134" s="70"/>
    </row>
    <row r="135" spans="1:23" s="3" customFormat="1" ht="15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4"/>
      <c r="N135" s="35"/>
      <c r="O135" s="35"/>
      <c r="P135" s="72"/>
      <c r="Q135" s="73"/>
      <c r="R135" s="74"/>
      <c r="S135" s="75"/>
      <c r="T135" s="70"/>
      <c r="U135" s="70"/>
      <c r="V135" s="70"/>
      <c r="W135" s="70"/>
    </row>
    <row r="136" spans="1:23" s="3" customFormat="1" ht="15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4"/>
      <c r="N136" s="35"/>
      <c r="O136" s="35"/>
      <c r="P136" s="72"/>
      <c r="Q136" s="73"/>
      <c r="R136" s="74"/>
      <c r="S136" s="75"/>
      <c r="T136" s="70"/>
      <c r="U136" s="70"/>
      <c r="V136" s="70"/>
      <c r="W136" s="70"/>
    </row>
    <row r="137" spans="1:23" s="3" customFormat="1" ht="15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4"/>
      <c r="N137" s="35"/>
      <c r="O137" s="35"/>
      <c r="P137" s="72"/>
      <c r="Q137" s="73"/>
      <c r="R137" s="74"/>
      <c r="S137" s="75"/>
      <c r="T137" s="70"/>
      <c r="U137" s="70"/>
      <c r="V137" s="70"/>
      <c r="W137" s="70"/>
    </row>
    <row r="138" spans="1:23" s="3" customFormat="1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4"/>
      <c r="N138" s="35"/>
      <c r="O138" s="35"/>
      <c r="P138" s="72"/>
      <c r="Q138" s="73"/>
      <c r="R138" s="74"/>
      <c r="S138" s="75"/>
      <c r="T138" s="70"/>
      <c r="U138" s="70"/>
      <c r="V138" s="70"/>
      <c r="W138" s="70"/>
    </row>
    <row r="139" spans="1:23" s="3" customFormat="1" ht="15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4"/>
      <c r="N139" s="35"/>
      <c r="O139" s="35"/>
      <c r="P139" s="72"/>
      <c r="Q139" s="73"/>
      <c r="R139" s="74"/>
      <c r="S139" s="75"/>
      <c r="T139" s="70"/>
      <c r="U139" s="70"/>
      <c r="V139" s="70"/>
      <c r="W139" s="70"/>
    </row>
    <row r="140" spans="1:23" s="3" customFormat="1" ht="15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4"/>
      <c r="N140" s="35"/>
      <c r="O140" s="35"/>
      <c r="P140" s="72"/>
      <c r="Q140" s="73"/>
      <c r="R140" s="74"/>
      <c r="S140" s="75"/>
      <c r="T140" s="70"/>
      <c r="U140" s="70"/>
      <c r="V140" s="70"/>
      <c r="W140" s="70"/>
    </row>
    <row r="141" spans="1:23" s="3" customFormat="1" ht="15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4"/>
      <c r="N141" s="35"/>
      <c r="O141" s="35"/>
      <c r="P141" s="72"/>
      <c r="Q141" s="73"/>
      <c r="R141" s="74"/>
      <c r="S141" s="75"/>
      <c r="T141" s="70"/>
      <c r="U141" s="70"/>
      <c r="V141" s="70"/>
      <c r="W141" s="70"/>
    </row>
    <row r="142" spans="1:23" s="3" customFormat="1" ht="15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4"/>
      <c r="N142" s="35"/>
      <c r="O142" s="35"/>
      <c r="P142" s="72"/>
      <c r="Q142" s="73"/>
      <c r="R142" s="74"/>
      <c r="S142" s="75"/>
      <c r="T142" s="70"/>
      <c r="U142" s="70"/>
      <c r="V142" s="70"/>
      <c r="W142" s="70"/>
    </row>
    <row r="143" spans="1:23" s="3" customFormat="1" ht="15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4"/>
      <c r="N143" s="35"/>
      <c r="O143" s="35"/>
      <c r="P143" s="72"/>
      <c r="Q143" s="73"/>
      <c r="R143" s="74"/>
      <c r="S143" s="75"/>
      <c r="T143" s="70"/>
      <c r="U143" s="70"/>
      <c r="V143" s="70"/>
      <c r="W143" s="70"/>
    </row>
    <row r="144" spans="1:23" s="3" customFormat="1" ht="15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4"/>
      <c r="N144" s="35"/>
      <c r="O144" s="35"/>
      <c r="P144" s="72"/>
      <c r="Q144" s="73"/>
      <c r="R144" s="74"/>
      <c r="S144" s="75"/>
      <c r="T144" s="70"/>
      <c r="U144" s="70"/>
      <c r="V144" s="70"/>
      <c r="W144" s="70"/>
    </row>
    <row r="145" spans="1:23" s="3" customFormat="1" ht="15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4"/>
      <c r="N145" s="35"/>
      <c r="O145" s="35"/>
      <c r="P145" s="72"/>
      <c r="Q145" s="73"/>
      <c r="R145" s="74"/>
      <c r="S145" s="75"/>
      <c r="T145" s="70"/>
      <c r="U145" s="70"/>
      <c r="V145" s="70"/>
      <c r="W145" s="70"/>
    </row>
    <row r="146" spans="1:23" s="3" customFormat="1" ht="15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4"/>
      <c r="N146" s="35"/>
      <c r="O146" s="35"/>
      <c r="P146" s="72"/>
      <c r="Q146" s="73"/>
      <c r="R146" s="74"/>
      <c r="S146" s="75"/>
      <c r="T146" s="70"/>
      <c r="U146" s="70"/>
      <c r="V146" s="70"/>
      <c r="W146" s="70"/>
    </row>
    <row r="147" spans="1:23" s="3" customFormat="1" ht="15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4"/>
      <c r="N147" s="35"/>
      <c r="O147" s="35"/>
      <c r="P147" s="72"/>
      <c r="Q147" s="73"/>
      <c r="R147" s="74"/>
      <c r="S147" s="75"/>
      <c r="T147" s="70"/>
      <c r="U147" s="70"/>
      <c r="V147" s="70"/>
      <c r="W147" s="70"/>
    </row>
    <row r="148" spans="1:23" s="3" customFormat="1" ht="15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4"/>
      <c r="N148" s="35"/>
      <c r="O148" s="35"/>
      <c r="P148" s="72"/>
      <c r="Q148" s="73"/>
      <c r="R148" s="74"/>
      <c r="S148" s="75"/>
      <c r="T148" s="70"/>
      <c r="U148" s="70"/>
      <c r="V148" s="70"/>
      <c r="W148" s="70"/>
    </row>
    <row r="149" spans="1:23" s="3" customFormat="1" ht="15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4"/>
      <c r="N149" s="35"/>
      <c r="O149" s="35"/>
      <c r="P149" s="72"/>
      <c r="Q149" s="73"/>
      <c r="R149" s="74"/>
      <c r="S149" s="75"/>
      <c r="T149" s="70"/>
      <c r="U149" s="70"/>
      <c r="V149" s="70"/>
      <c r="W149" s="70"/>
    </row>
    <row r="150" spans="1:23" s="3" customFormat="1" ht="15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4"/>
      <c r="N150" s="35"/>
      <c r="O150" s="35"/>
      <c r="P150" s="72"/>
      <c r="Q150" s="73"/>
      <c r="R150" s="74"/>
      <c r="S150" s="75"/>
      <c r="T150" s="70"/>
      <c r="U150" s="70"/>
      <c r="V150" s="70"/>
      <c r="W150" s="70"/>
    </row>
    <row r="151" spans="1:23" s="3" customFormat="1" ht="15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4"/>
      <c r="N151" s="35"/>
      <c r="O151" s="35"/>
      <c r="P151" s="72"/>
      <c r="Q151" s="73"/>
      <c r="R151" s="74"/>
      <c r="S151" s="75"/>
      <c r="T151" s="70"/>
      <c r="U151" s="70"/>
      <c r="V151" s="70"/>
      <c r="W151" s="70"/>
    </row>
    <row r="152" spans="1:23" s="3" customFormat="1" ht="15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4"/>
      <c r="N152" s="35"/>
      <c r="O152" s="35"/>
      <c r="P152" s="72"/>
      <c r="Q152" s="73"/>
      <c r="R152" s="74"/>
      <c r="S152" s="75"/>
      <c r="T152" s="70"/>
      <c r="U152" s="70"/>
      <c r="V152" s="70"/>
      <c r="W152" s="70"/>
    </row>
    <row r="153" spans="1:23" s="3" customFormat="1" ht="15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4"/>
      <c r="N153" s="35"/>
      <c r="O153" s="35"/>
      <c r="P153" s="72"/>
      <c r="Q153" s="73"/>
      <c r="R153" s="74"/>
      <c r="S153" s="75"/>
      <c r="T153" s="70"/>
      <c r="U153" s="70"/>
      <c r="V153" s="70"/>
      <c r="W153" s="70"/>
    </row>
    <row r="154" spans="1:23" s="3" customFormat="1" ht="15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4"/>
      <c r="N154" s="35"/>
      <c r="O154" s="35"/>
      <c r="P154" s="72"/>
      <c r="Q154" s="73"/>
      <c r="R154" s="74"/>
      <c r="S154" s="75"/>
      <c r="T154" s="70"/>
      <c r="U154" s="70"/>
      <c r="V154" s="70"/>
      <c r="W154" s="70"/>
    </row>
    <row r="155" spans="1:23" s="3" customFormat="1" ht="15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4"/>
      <c r="N155" s="35"/>
      <c r="O155" s="35"/>
      <c r="P155" s="72"/>
      <c r="Q155" s="73"/>
      <c r="R155" s="74"/>
      <c r="S155" s="75"/>
      <c r="T155" s="70"/>
      <c r="U155" s="70"/>
      <c r="V155" s="70"/>
      <c r="W155" s="70"/>
    </row>
    <row r="156" spans="1:23" s="3" customFormat="1" ht="15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4"/>
      <c r="N156" s="35"/>
      <c r="O156" s="35"/>
      <c r="P156" s="72"/>
      <c r="Q156" s="73"/>
      <c r="R156" s="74"/>
      <c r="S156" s="75"/>
      <c r="T156" s="70"/>
      <c r="U156" s="70"/>
      <c r="V156" s="70"/>
      <c r="W156" s="70"/>
    </row>
    <row r="157" spans="1:23" s="3" customFormat="1" ht="15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4"/>
      <c r="N157" s="35"/>
      <c r="O157" s="35"/>
      <c r="P157" s="72"/>
      <c r="Q157" s="73"/>
      <c r="R157" s="74"/>
      <c r="S157" s="75"/>
      <c r="T157" s="70"/>
      <c r="U157" s="70"/>
      <c r="V157" s="70"/>
      <c r="W157" s="70"/>
    </row>
    <row r="158" spans="1:23" s="3" customFormat="1" ht="15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4"/>
      <c r="N158" s="35"/>
      <c r="O158" s="35"/>
      <c r="P158" s="72"/>
      <c r="Q158" s="73"/>
      <c r="R158" s="74"/>
      <c r="S158" s="75"/>
      <c r="T158" s="70"/>
      <c r="U158" s="70"/>
      <c r="V158" s="70"/>
      <c r="W158" s="70"/>
    </row>
    <row r="159" spans="1:23" s="3" customFormat="1" ht="15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4"/>
      <c r="N159" s="35"/>
      <c r="O159" s="35"/>
      <c r="P159" s="72"/>
      <c r="Q159" s="73"/>
      <c r="R159" s="74"/>
      <c r="S159" s="75"/>
      <c r="T159" s="70"/>
      <c r="U159" s="70"/>
      <c r="V159" s="70"/>
      <c r="W159" s="70"/>
    </row>
    <row r="160" spans="1:23" s="3" customFormat="1" ht="15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4"/>
      <c r="N160" s="35"/>
      <c r="O160" s="35"/>
      <c r="P160" s="72"/>
      <c r="Q160" s="73"/>
      <c r="R160" s="74"/>
      <c r="S160" s="75"/>
      <c r="T160" s="70"/>
      <c r="U160" s="70"/>
      <c r="V160" s="70"/>
      <c r="W160" s="70"/>
    </row>
    <row r="161" spans="1:23" s="3" customFormat="1" ht="15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4"/>
      <c r="N161" s="35"/>
      <c r="O161" s="35"/>
      <c r="P161" s="72"/>
      <c r="Q161" s="73"/>
      <c r="R161" s="74"/>
      <c r="S161" s="75"/>
      <c r="T161" s="70"/>
      <c r="U161" s="70"/>
      <c r="V161" s="70"/>
      <c r="W161" s="70"/>
    </row>
    <row r="162" spans="1:23" s="3" customFormat="1" ht="15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4"/>
      <c r="N162" s="35"/>
      <c r="O162" s="35"/>
      <c r="P162" s="72"/>
      <c r="Q162" s="73"/>
      <c r="R162" s="74"/>
      <c r="S162" s="75"/>
      <c r="T162" s="70"/>
      <c r="U162" s="70"/>
      <c r="V162" s="70"/>
      <c r="W162" s="70"/>
    </row>
    <row r="163" spans="1:23" s="3" customFormat="1" ht="15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4"/>
      <c r="N163" s="35"/>
      <c r="O163" s="35"/>
      <c r="P163" s="72"/>
      <c r="Q163" s="73"/>
      <c r="R163" s="74"/>
      <c r="S163" s="75"/>
      <c r="T163" s="70"/>
      <c r="U163" s="70"/>
      <c r="V163" s="70"/>
      <c r="W163" s="70"/>
    </row>
    <row r="164" spans="1:23" s="3" customFormat="1" ht="15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4"/>
      <c r="N164" s="35"/>
      <c r="O164" s="35"/>
      <c r="P164" s="72"/>
      <c r="Q164" s="73"/>
      <c r="R164" s="74"/>
      <c r="S164" s="75"/>
      <c r="T164" s="70"/>
      <c r="U164" s="70"/>
      <c r="V164" s="70"/>
      <c r="W164" s="70"/>
    </row>
    <row r="165" spans="1:23" s="3" customFormat="1" ht="15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4"/>
      <c r="N165" s="35"/>
      <c r="O165" s="35"/>
      <c r="P165" s="72"/>
      <c r="Q165" s="73"/>
      <c r="R165" s="74"/>
      <c r="S165" s="75"/>
      <c r="T165" s="70"/>
      <c r="U165" s="70"/>
      <c r="V165" s="70"/>
      <c r="W165" s="70"/>
    </row>
    <row r="166" spans="1:23" s="3" customFormat="1" ht="15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4"/>
      <c r="N166" s="35"/>
      <c r="O166" s="35"/>
      <c r="P166" s="72"/>
      <c r="Q166" s="73"/>
      <c r="R166" s="74"/>
      <c r="S166" s="75"/>
      <c r="T166" s="70"/>
      <c r="U166" s="70"/>
      <c r="V166" s="70"/>
      <c r="W166" s="70"/>
    </row>
    <row r="167" spans="1:23" s="3" customFormat="1" ht="15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4"/>
      <c r="N167" s="35"/>
      <c r="O167" s="35"/>
      <c r="P167" s="72"/>
      <c r="Q167" s="73"/>
      <c r="R167" s="74"/>
      <c r="S167" s="75"/>
      <c r="T167" s="70"/>
      <c r="U167" s="70"/>
      <c r="V167" s="70"/>
      <c r="W167" s="70"/>
    </row>
    <row r="168" spans="1:23" s="3" customFormat="1" ht="15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4"/>
      <c r="N168" s="35"/>
      <c r="O168" s="35"/>
      <c r="P168" s="72"/>
      <c r="Q168" s="73"/>
      <c r="R168" s="74"/>
      <c r="S168" s="75"/>
      <c r="T168" s="70"/>
      <c r="U168" s="70"/>
      <c r="V168" s="70"/>
      <c r="W168" s="70"/>
    </row>
    <row r="169" spans="1:23" s="3" customFormat="1" ht="15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4"/>
      <c r="N169" s="35"/>
      <c r="O169" s="35"/>
      <c r="P169" s="72"/>
      <c r="Q169" s="73"/>
      <c r="R169" s="74"/>
      <c r="S169" s="75"/>
      <c r="T169" s="70"/>
      <c r="U169" s="70"/>
      <c r="V169" s="70"/>
      <c r="W169" s="70"/>
    </row>
    <row r="170" spans="1:23" s="3" customFormat="1" ht="15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4"/>
      <c r="N170" s="35"/>
      <c r="O170" s="35"/>
      <c r="P170" s="72"/>
      <c r="Q170" s="73"/>
      <c r="R170" s="74"/>
      <c r="S170" s="75"/>
      <c r="T170" s="70"/>
      <c r="U170" s="70"/>
      <c r="V170" s="70"/>
      <c r="W170" s="70"/>
    </row>
    <row r="171" spans="1:23" s="3" customFormat="1" ht="15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4"/>
      <c r="N171" s="35"/>
      <c r="O171" s="35"/>
      <c r="P171" s="72"/>
      <c r="Q171" s="73"/>
      <c r="R171" s="74"/>
      <c r="S171" s="75"/>
      <c r="T171" s="70"/>
      <c r="U171" s="70"/>
      <c r="V171" s="70"/>
      <c r="W171" s="70"/>
    </row>
    <row r="172" spans="1:23" s="3" customFormat="1" ht="15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4"/>
      <c r="N172" s="35"/>
      <c r="O172" s="35"/>
      <c r="P172" s="72"/>
      <c r="Q172" s="73"/>
      <c r="R172" s="74"/>
      <c r="S172" s="75"/>
      <c r="T172" s="70"/>
      <c r="U172" s="70"/>
      <c r="V172" s="70"/>
      <c r="W172" s="70"/>
    </row>
    <row r="173" spans="1:23" s="3" customFormat="1" ht="15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4"/>
      <c r="N173" s="35"/>
      <c r="O173" s="35"/>
      <c r="P173" s="72"/>
      <c r="Q173" s="73"/>
      <c r="R173" s="74"/>
      <c r="S173" s="75"/>
      <c r="T173" s="70"/>
      <c r="U173" s="70"/>
      <c r="V173" s="70"/>
      <c r="W173" s="70"/>
    </row>
    <row r="174" spans="1:23" s="3" customFormat="1" ht="15.7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4"/>
      <c r="N174" s="35"/>
      <c r="O174" s="35"/>
      <c r="P174" s="72"/>
      <c r="Q174" s="73"/>
      <c r="R174" s="74"/>
      <c r="S174" s="75"/>
      <c r="T174" s="70"/>
      <c r="U174" s="70"/>
      <c r="V174" s="70"/>
      <c r="W174" s="70"/>
    </row>
    <row r="175" spans="1:23" s="3" customFormat="1" ht="15.7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4"/>
      <c r="N175" s="35"/>
      <c r="O175" s="35"/>
      <c r="P175" s="72"/>
      <c r="Q175" s="73"/>
      <c r="R175" s="74"/>
      <c r="S175" s="75"/>
      <c r="T175" s="70"/>
      <c r="U175" s="70"/>
      <c r="V175" s="70"/>
      <c r="W175" s="70"/>
    </row>
    <row r="176" spans="1:23" s="3" customFormat="1" ht="15.7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4"/>
      <c r="N176" s="35"/>
      <c r="O176" s="35"/>
      <c r="P176" s="72"/>
      <c r="Q176" s="73"/>
      <c r="R176" s="74"/>
      <c r="S176" s="75"/>
      <c r="T176" s="70"/>
      <c r="U176" s="70"/>
      <c r="V176" s="70"/>
      <c r="W176" s="70"/>
    </row>
    <row r="177" spans="1:23" s="3" customFormat="1" ht="15.7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4"/>
      <c r="N177" s="35"/>
      <c r="O177" s="35"/>
      <c r="P177" s="72"/>
      <c r="Q177" s="73"/>
      <c r="R177" s="74"/>
      <c r="S177" s="75"/>
      <c r="T177" s="70"/>
      <c r="U177" s="70"/>
      <c r="V177" s="70"/>
      <c r="W177" s="70"/>
    </row>
    <row r="178" spans="1:23" s="3" customFormat="1" ht="15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4"/>
      <c r="N178" s="35"/>
      <c r="O178" s="35"/>
      <c r="P178" s="72"/>
      <c r="Q178" s="73"/>
      <c r="R178" s="74"/>
      <c r="S178" s="75"/>
      <c r="T178" s="70"/>
      <c r="U178" s="70"/>
      <c r="V178" s="70"/>
      <c r="W178" s="70"/>
    </row>
    <row r="179" spans="1:23" s="3" customFormat="1" ht="15.7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4"/>
      <c r="N179" s="35"/>
      <c r="O179" s="35"/>
      <c r="P179" s="72"/>
      <c r="Q179" s="73"/>
      <c r="R179" s="74"/>
      <c r="S179" s="75"/>
      <c r="T179" s="70"/>
      <c r="U179" s="70"/>
      <c r="V179" s="70"/>
      <c r="W179" s="70"/>
    </row>
    <row r="180" spans="1:23" s="3" customFormat="1" ht="15.7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4"/>
      <c r="N180" s="35"/>
      <c r="O180" s="35"/>
      <c r="P180" s="72"/>
      <c r="Q180" s="73"/>
      <c r="R180" s="74"/>
      <c r="S180" s="75"/>
      <c r="T180" s="70"/>
      <c r="U180" s="70"/>
      <c r="V180" s="70"/>
      <c r="W180" s="70"/>
    </row>
    <row r="181" spans="1:23" s="3" customFormat="1" ht="15.7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4"/>
      <c r="N181" s="35"/>
      <c r="O181" s="35"/>
      <c r="P181" s="72"/>
      <c r="Q181" s="73"/>
      <c r="R181" s="74"/>
      <c r="S181" s="75"/>
      <c r="T181" s="70"/>
      <c r="U181" s="70"/>
      <c r="V181" s="70"/>
      <c r="W181" s="70"/>
    </row>
    <row r="182" spans="1:23" s="3" customFormat="1" ht="15.7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4"/>
      <c r="N182" s="35"/>
      <c r="O182" s="35"/>
      <c r="P182" s="72"/>
      <c r="Q182" s="73"/>
      <c r="R182" s="74"/>
      <c r="S182" s="75"/>
      <c r="T182" s="70"/>
      <c r="U182" s="70"/>
      <c r="V182" s="70"/>
      <c r="W182" s="70"/>
    </row>
    <row r="183" spans="1:23" s="3" customFormat="1" ht="15.7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4"/>
      <c r="N183" s="35"/>
      <c r="O183" s="35"/>
      <c r="P183" s="72"/>
      <c r="Q183" s="73"/>
      <c r="R183" s="74"/>
      <c r="S183" s="75"/>
      <c r="T183" s="70"/>
      <c r="U183" s="70"/>
      <c r="V183" s="70"/>
      <c r="W183" s="70"/>
    </row>
    <row r="184" spans="1:23" s="3" customFormat="1" ht="15.7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4"/>
      <c r="N184" s="35"/>
      <c r="O184" s="35"/>
      <c r="P184" s="72"/>
      <c r="Q184" s="73"/>
      <c r="R184" s="74"/>
      <c r="S184" s="75"/>
      <c r="T184" s="70"/>
      <c r="U184" s="70"/>
      <c r="V184" s="70"/>
      <c r="W184" s="70"/>
    </row>
    <row r="185" spans="1:23" s="3" customFormat="1" ht="15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4"/>
      <c r="N185" s="33"/>
      <c r="O185" s="33"/>
      <c r="P185" s="72"/>
      <c r="Q185" s="73"/>
      <c r="R185" s="74"/>
      <c r="S185" s="75"/>
      <c r="T185" s="70"/>
      <c r="U185" s="70"/>
      <c r="V185" s="70"/>
      <c r="W185" s="70"/>
    </row>
    <row r="186" spans="1:23" s="3" customFormat="1" ht="15.7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4"/>
      <c r="N186" s="33"/>
      <c r="O186" s="33"/>
      <c r="P186" s="72"/>
      <c r="Q186" s="73"/>
      <c r="R186" s="74"/>
      <c r="S186" s="75"/>
      <c r="T186" s="70"/>
      <c r="U186" s="70"/>
      <c r="V186" s="70"/>
      <c r="W186" s="70"/>
    </row>
    <row r="187" spans="1:23" s="3" customFormat="1" ht="15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4"/>
      <c r="N187" s="33"/>
      <c r="O187" s="33"/>
      <c r="P187" s="72"/>
      <c r="Q187" s="73"/>
      <c r="R187" s="74"/>
      <c r="S187" s="75"/>
      <c r="T187" s="70"/>
      <c r="U187" s="70"/>
      <c r="V187" s="70"/>
      <c r="W187" s="70"/>
    </row>
    <row r="188" spans="1:23" s="3" customFormat="1" ht="15.7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4"/>
      <c r="N188" s="33"/>
      <c r="O188" s="33"/>
      <c r="P188" s="72"/>
      <c r="Q188" s="73"/>
      <c r="R188" s="74"/>
      <c r="S188" s="75"/>
      <c r="T188" s="70"/>
      <c r="U188" s="70"/>
      <c r="V188" s="70"/>
      <c r="W188" s="70"/>
    </row>
    <row r="189" spans="1:23" s="3" customFormat="1" ht="15.7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4"/>
      <c r="N189" s="33"/>
      <c r="O189" s="33"/>
      <c r="P189" s="72"/>
      <c r="Q189" s="73"/>
      <c r="R189" s="74"/>
      <c r="S189" s="75"/>
      <c r="T189" s="70"/>
      <c r="U189" s="70"/>
      <c r="V189" s="70"/>
      <c r="W189" s="70"/>
    </row>
    <row r="190" spans="1:23" s="3" customFormat="1" ht="15.7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4"/>
      <c r="N190" s="33"/>
      <c r="O190" s="33"/>
      <c r="P190" s="72"/>
      <c r="Q190" s="73"/>
      <c r="R190" s="74"/>
      <c r="S190" s="75"/>
      <c r="T190" s="70"/>
      <c r="U190" s="70"/>
      <c r="V190" s="70"/>
      <c r="W190" s="70"/>
    </row>
    <row r="191" spans="1:23" s="3" customFormat="1" ht="15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4"/>
      <c r="N191" s="33"/>
      <c r="O191" s="33"/>
      <c r="P191" s="72"/>
      <c r="Q191" s="73"/>
      <c r="R191" s="74"/>
      <c r="S191" s="75"/>
      <c r="T191" s="70"/>
      <c r="U191" s="70"/>
      <c r="V191" s="70"/>
      <c r="W191" s="70"/>
    </row>
    <row r="192" spans="1:23" s="3" customFormat="1" ht="15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4"/>
      <c r="N192" s="33"/>
      <c r="O192" s="33"/>
      <c r="P192" s="72"/>
      <c r="Q192" s="73"/>
      <c r="R192" s="74"/>
      <c r="S192" s="75"/>
      <c r="T192" s="70"/>
      <c r="U192" s="70"/>
      <c r="V192" s="70"/>
      <c r="W192" s="70"/>
    </row>
    <row r="193" spans="1:23" s="3" customFormat="1" ht="15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4"/>
      <c r="N193" s="33"/>
      <c r="O193" s="33"/>
      <c r="P193" s="72"/>
      <c r="Q193" s="73"/>
      <c r="R193" s="74"/>
      <c r="S193" s="75"/>
      <c r="T193" s="70"/>
      <c r="U193" s="70"/>
      <c r="V193" s="70"/>
      <c r="W193" s="70"/>
    </row>
    <row r="194" spans="1:23" s="3" customFormat="1" ht="15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4"/>
      <c r="N194" s="33"/>
      <c r="O194" s="33"/>
      <c r="P194" s="72"/>
      <c r="Q194" s="73"/>
      <c r="R194" s="74"/>
      <c r="S194" s="75"/>
      <c r="T194" s="70"/>
      <c r="U194" s="70"/>
      <c r="V194" s="70"/>
      <c r="W194" s="70"/>
    </row>
    <row r="195" spans="1:23" s="3" customFormat="1" ht="15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4"/>
      <c r="N195" s="33"/>
      <c r="O195" s="33"/>
      <c r="P195" s="72"/>
      <c r="Q195" s="73"/>
      <c r="R195" s="74"/>
      <c r="S195" s="75"/>
      <c r="T195" s="70"/>
      <c r="U195" s="70"/>
      <c r="V195" s="70"/>
      <c r="W195" s="70"/>
    </row>
    <row r="196" spans="1:23" s="3" customFormat="1" ht="15.7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4"/>
      <c r="N196" s="33"/>
      <c r="O196" s="33"/>
      <c r="P196" s="72"/>
      <c r="Q196" s="73"/>
      <c r="R196" s="74"/>
      <c r="S196" s="75"/>
      <c r="T196" s="70"/>
      <c r="U196" s="70"/>
      <c r="V196" s="70"/>
      <c r="W196" s="70"/>
    </row>
    <row r="197" spans="1:23" s="3" customFormat="1" ht="15.7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4"/>
      <c r="N197" s="33"/>
      <c r="O197" s="33"/>
      <c r="P197" s="72"/>
      <c r="Q197" s="73"/>
      <c r="R197" s="74"/>
      <c r="S197" s="75"/>
      <c r="T197" s="70"/>
      <c r="U197" s="70"/>
      <c r="V197" s="70"/>
      <c r="W197" s="70"/>
    </row>
    <row r="198" spans="1:23" s="3" customFormat="1" ht="15.7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4"/>
      <c r="N198" s="33"/>
      <c r="O198" s="33"/>
      <c r="P198" s="72"/>
      <c r="Q198" s="73"/>
      <c r="R198" s="74"/>
      <c r="S198" s="75"/>
      <c r="T198" s="70"/>
      <c r="U198" s="70"/>
      <c r="V198" s="70"/>
      <c r="W198" s="70"/>
    </row>
    <row r="199" spans="1:23" s="3" customFormat="1" ht="15.7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4"/>
      <c r="N199" s="33"/>
      <c r="O199" s="33"/>
      <c r="P199" s="72"/>
      <c r="Q199" s="73"/>
      <c r="R199" s="74"/>
      <c r="S199" s="75"/>
      <c r="T199" s="70"/>
      <c r="U199" s="70"/>
      <c r="V199" s="70"/>
      <c r="W199" s="70"/>
    </row>
    <row r="200" spans="1:23" s="3" customFormat="1" ht="15.7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4"/>
      <c r="N200" s="33"/>
      <c r="O200" s="33"/>
      <c r="P200" s="72"/>
      <c r="Q200" s="73"/>
      <c r="R200" s="74"/>
      <c r="S200" s="75"/>
      <c r="T200" s="70"/>
      <c r="U200" s="70"/>
      <c r="V200" s="70"/>
      <c r="W200" s="70"/>
    </row>
    <row r="201" spans="1:23" s="3" customFormat="1" ht="15.7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4"/>
      <c r="N201" s="33"/>
      <c r="O201" s="33"/>
      <c r="P201" s="72"/>
      <c r="Q201" s="73"/>
      <c r="R201" s="74"/>
      <c r="S201" s="75"/>
      <c r="T201" s="70"/>
      <c r="U201" s="70"/>
      <c r="V201" s="70"/>
      <c r="W201" s="70"/>
    </row>
    <row r="202" spans="1:23" s="3" customFormat="1" ht="15.7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4"/>
      <c r="N202" s="33"/>
      <c r="O202" s="33"/>
      <c r="P202" s="72"/>
      <c r="Q202" s="73"/>
      <c r="R202" s="74"/>
      <c r="S202" s="75"/>
      <c r="T202" s="70"/>
      <c r="U202" s="70"/>
      <c r="V202" s="70"/>
      <c r="W202" s="70"/>
    </row>
    <row r="203" spans="1:23" s="3" customFormat="1" ht="15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4"/>
      <c r="N203" s="33"/>
      <c r="O203" s="33"/>
      <c r="P203" s="72"/>
      <c r="Q203" s="73"/>
      <c r="R203" s="74"/>
      <c r="S203" s="75"/>
      <c r="T203" s="70"/>
      <c r="U203" s="70"/>
      <c r="V203" s="70"/>
      <c r="W203" s="70"/>
    </row>
    <row r="204" spans="1:23" s="3" customFormat="1" ht="15.7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4"/>
      <c r="N204" s="33"/>
      <c r="O204" s="33"/>
      <c r="P204" s="72"/>
      <c r="Q204" s="73"/>
      <c r="R204" s="74"/>
      <c r="S204" s="75"/>
      <c r="T204" s="70"/>
      <c r="U204" s="70"/>
      <c r="V204" s="70"/>
      <c r="W204" s="70"/>
    </row>
    <row r="205" spans="1:23" s="3" customFormat="1" ht="15.7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4"/>
      <c r="N205" s="33"/>
      <c r="O205" s="33"/>
      <c r="P205" s="72"/>
      <c r="Q205" s="73"/>
      <c r="R205" s="74"/>
      <c r="S205" s="75"/>
      <c r="T205" s="70"/>
      <c r="U205" s="70"/>
      <c r="V205" s="70"/>
      <c r="W205" s="70"/>
    </row>
    <row r="206" spans="1:23" s="3" customFormat="1" ht="15.7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4"/>
      <c r="N206" s="33"/>
      <c r="O206" s="33"/>
      <c r="P206" s="72"/>
      <c r="Q206" s="73"/>
      <c r="R206" s="74"/>
      <c r="S206" s="75"/>
      <c r="T206" s="70"/>
      <c r="U206" s="70"/>
      <c r="V206" s="70"/>
      <c r="W206" s="70"/>
    </row>
    <row r="207" spans="1:23" s="3" customFormat="1" ht="15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4"/>
      <c r="N207" s="33"/>
      <c r="O207" s="33"/>
      <c r="P207" s="72"/>
      <c r="Q207" s="73"/>
      <c r="R207" s="74"/>
      <c r="S207" s="75"/>
      <c r="T207" s="70"/>
      <c r="U207" s="70"/>
      <c r="V207" s="70"/>
      <c r="W207" s="70"/>
    </row>
    <row r="208" spans="1:23" s="3" customFormat="1" ht="15.7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4"/>
      <c r="N208" s="33"/>
      <c r="O208" s="33"/>
      <c r="P208" s="72"/>
      <c r="Q208" s="73"/>
      <c r="R208" s="74"/>
      <c r="S208" s="75"/>
      <c r="T208" s="70"/>
      <c r="U208" s="70"/>
      <c r="V208" s="70"/>
      <c r="W208" s="70"/>
    </row>
    <row r="209" spans="1:23" s="3" customFormat="1" ht="15.7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4"/>
      <c r="N209" s="33"/>
      <c r="O209" s="33"/>
      <c r="P209" s="72"/>
      <c r="Q209" s="73"/>
      <c r="R209" s="74"/>
      <c r="S209" s="75"/>
      <c r="T209" s="70"/>
      <c r="U209" s="70"/>
      <c r="V209" s="70"/>
      <c r="W209" s="70"/>
    </row>
    <row r="210" spans="1:23" s="3" customFormat="1" ht="15.7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4"/>
      <c r="N210" s="33"/>
      <c r="O210" s="33"/>
      <c r="P210" s="72"/>
      <c r="Q210" s="73"/>
      <c r="R210" s="74"/>
      <c r="S210" s="75"/>
      <c r="T210" s="70"/>
      <c r="U210" s="70"/>
      <c r="V210" s="70"/>
      <c r="W210" s="70"/>
    </row>
    <row r="211" spans="1:23" s="3" customFormat="1" ht="15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4"/>
      <c r="N211" s="33"/>
      <c r="O211" s="33"/>
      <c r="P211" s="72"/>
      <c r="Q211" s="73"/>
      <c r="R211" s="74"/>
      <c r="S211" s="75"/>
      <c r="T211" s="70"/>
      <c r="U211" s="70"/>
      <c r="V211" s="70"/>
      <c r="W211" s="70"/>
    </row>
    <row r="212" spans="1:23" s="3" customFormat="1" ht="15.7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4"/>
      <c r="N212" s="33"/>
      <c r="O212" s="33"/>
      <c r="P212" s="72"/>
      <c r="Q212" s="73"/>
      <c r="R212" s="74"/>
      <c r="S212" s="75"/>
      <c r="T212" s="70"/>
      <c r="U212" s="70"/>
      <c r="V212" s="70"/>
      <c r="W212" s="70"/>
    </row>
    <row r="213" spans="1:23" s="3" customFormat="1" ht="15.7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4"/>
      <c r="N213" s="33"/>
      <c r="O213" s="33"/>
      <c r="P213" s="72"/>
      <c r="Q213" s="73"/>
      <c r="R213" s="74"/>
      <c r="S213" s="75"/>
      <c r="T213" s="70"/>
      <c r="U213" s="70"/>
      <c r="V213" s="70"/>
      <c r="W213" s="70"/>
    </row>
    <row r="214" spans="1:23" s="3" customFormat="1" ht="15.7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4"/>
      <c r="N214" s="33"/>
      <c r="O214" s="33"/>
      <c r="P214" s="72"/>
      <c r="Q214" s="73"/>
      <c r="R214" s="74"/>
      <c r="S214" s="75"/>
      <c r="T214" s="70"/>
      <c r="U214" s="70"/>
      <c r="V214" s="70"/>
      <c r="W214" s="70"/>
    </row>
    <row r="215" spans="1:23" s="3" customFormat="1" ht="15.7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4"/>
      <c r="N215" s="33"/>
      <c r="O215" s="33"/>
      <c r="P215" s="72"/>
      <c r="Q215" s="73"/>
      <c r="R215" s="74"/>
      <c r="S215" s="75"/>
      <c r="T215" s="70"/>
      <c r="U215" s="70"/>
      <c r="V215" s="70"/>
      <c r="W215" s="70"/>
    </row>
    <row r="216" spans="1:23" s="3" customFormat="1" ht="15.7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4"/>
      <c r="N216" s="33"/>
      <c r="O216" s="33"/>
      <c r="P216" s="72"/>
      <c r="Q216" s="73"/>
      <c r="R216" s="74"/>
      <c r="S216" s="75"/>
      <c r="T216" s="70"/>
      <c r="U216" s="70"/>
      <c r="V216" s="70"/>
      <c r="W216" s="70"/>
    </row>
    <row r="217" spans="1:23" s="3" customFormat="1" ht="15.7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4"/>
      <c r="N217" s="33"/>
      <c r="O217" s="33"/>
      <c r="P217" s="72"/>
      <c r="Q217" s="73"/>
      <c r="R217" s="74"/>
      <c r="S217" s="75"/>
      <c r="T217" s="70"/>
      <c r="U217" s="70"/>
      <c r="V217" s="70"/>
      <c r="W217" s="70"/>
    </row>
    <row r="218" spans="1:23" s="3" customFormat="1" ht="15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4"/>
      <c r="N218" s="33"/>
      <c r="O218" s="33"/>
      <c r="P218" s="72"/>
      <c r="Q218" s="73"/>
      <c r="R218" s="74"/>
      <c r="S218" s="75"/>
      <c r="T218" s="70"/>
      <c r="U218" s="70"/>
      <c r="V218" s="70"/>
      <c r="W218" s="70"/>
    </row>
    <row r="219" spans="1:23" s="3" customFormat="1" ht="15.7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4"/>
      <c r="N219" s="33"/>
      <c r="O219" s="33"/>
      <c r="P219" s="72"/>
      <c r="Q219" s="73"/>
      <c r="R219" s="74"/>
      <c r="S219" s="75"/>
      <c r="T219" s="70"/>
      <c r="U219" s="70"/>
      <c r="V219" s="70"/>
      <c r="W219" s="70"/>
    </row>
    <row r="220" spans="1:23" s="3" customFormat="1" ht="15.7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4"/>
      <c r="N220" s="33"/>
      <c r="O220" s="33"/>
      <c r="P220" s="72"/>
      <c r="Q220" s="73"/>
      <c r="R220" s="74"/>
      <c r="S220" s="75"/>
      <c r="T220" s="70"/>
      <c r="U220" s="70"/>
      <c r="V220" s="70"/>
      <c r="W220" s="70"/>
    </row>
    <row r="221" spans="1:23" s="3" customFormat="1" ht="15.7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4"/>
      <c r="N221" s="33"/>
      <c r="O221" s="33"/>
      <c r="P221" s="72"/>
      <c r="Q221" s="73"/>
      <c r="R221" s="74"/>
      <c r="S221" s="75"/>
      <c r="T221" s="70"/>
      <c r="U221" s="70"/>
      <c r="V221" s="70"/>
      <c r="W221" s="70"/>
    </row>
    <row r="222" spans="1:23" s="3" customFormat="1" ht="15.7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4"/>
      <c r="N222" s="33"/>
      <c r="O222" s="33"/>
      <c r="P222" s="72"/>
      <c r="Q222" s="73"/>
      <c r="R222" s="74"/>
      <c r="S222" s="75"/>
      <c r="T222" s="70"/>
      <c r="U222" s="70"/>
      <c r="V222" s="70"/>
      <c r="W222" s="70"/>
    </row>
    <row r="223" spans="1:23" s="3" customFormat="1" ht="15.7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4"/>
      <c r="N223" s="33"/>
      <c r="O223" s="33"/>
      <c r="P223" s="72"/>
      <c r="Q223" s="73"/>
      <c r="R223" s="74"/>
      <c r="S223" s="75"/>
      <c r="T223" s="70"/>
      <c r="U223" s="70"/>
      <c r="V223" s="70"/>
      <c r="W223" s="70"/>
    </row>
    <row r="224" spans="1:23" s="3" customFormat="1" ht="15.7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4"/>
      <c r="N224" s="33"/>
      <c r="O224" s="33"/>
      <c r="P224" s="72"/>
      <c r="Q224" s="73"/>
      <c r="R224" s="74"/>
      <c r="S224" s="75"/>
      <c r="T224" s="70"/>
      <c r="U224" s="70"/>
      <c r="V224" s="70"/>
      <c r="W224" s="70"/>
    </row>
    <row r="225" spans="1:23" s="3" customFormat="1" ht="15.7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4"/>
      <c r="N225" s="33"/>
      <c r="O225" s="33"/>
      <c r="P225" s="72"/>
      <c r="Q225" s="73"/>
      <c r="R225" s="74"/>
      <c r="S225" s="75"/>
      <c r="T225" s="70"/>
      <c r="U225" s="70"/>
      <c r="V225" s="70"/>
      <c r="W225" s="70"/>
    </row>
    <row r="226" spans="1:23" s="3" customFormat="1" ht="15.7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4"/>
      <c r="N226" s="33"/>
      <c r="O226" s="33"/>
      <c r="P226" s="72"/>
      <c r="Q226" s="73"/>
      <c r="R226" s="74"/>
      <c r="S226" s="75"/>
      <c r="T226" s="70"/>
      <c r="U226" s="70"/>
      <c r="V226" s="70"/>
      <c r="W226" s="70"/>
    </row>
    <row r="227" spans="1:23" s="3" customFormat="1" ht="15.7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4"/>
      <c r="N227" s="33"/>
      <c r="O227" s="33"/>
      <c r="P227" s="72"/>
      <c r="Q227" s="73"/>
      <c r="R227" s="74"/>
      <c r="S227" s="75"/>
      <c r="T227" s="70"/>
      <c r="U227" s="70"/>
      <c r="V227" s="70"/>
      <c r="W227" s="70"/>
    </row>
    <row r="228" spans="1:23" s="3" customFormat="1" ht="15.7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4"/>
      <c r="N228" s="33"/>
      <c r="O228" s="33"/>
      <c r="P228" s="72"/>
      <c r="Q228" s="73"/>
      <c r="R228" s="74"/>
      <c r="S228" s="75"/>
      <c r="T228" s="70"/>
      <c r="U228" s="70"/>
      <c r="V228" s="70"/>
      <c r="W228" s="70"/>
    </row>
    <row r="229" spans="1:23" s="3" customFormat="1" ht="15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4"/>
      <c r="N229" s="33"/>
      <c r="O229" s="33"/>
      <c r="P229" s="72"/>
      <c r="Q229" s="73"/>
      <c r="R229" s="74"/>
      <c r="S229" s="75"/>
      <c r="T229" s="70"/>
      <c r="U229" s="70"/>
      <c r="V229" s="70"/>
      <c r="W229" s="70"/>
    </row>
    <row r="230" spans="1:23" s="3" customFormat="1" ht="15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33"/>
      <c r="O230" s="33"/>
      <c r="P230" s="72"/>
      <c r="Q230" s="73"/>
      <c r="R230" s="74"/>
      <c r="S230" s="75"/>
      <c r="T230" s="70"/>
      <c r="U230" s="70"/>
      <c r="V230" s="70"/>
      <c r="W230" s="70"/>
    </row>
    <row r="231" spans="1:23" s="3" customFormat="1" ht="15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4"/>
      <c r="N231" s="33"/>
      <c r="O231" s="33"/>
      <c r="P231" s="72"/>
      <c r="Q231" s="73"/>
      <c r="R231" s="74"/>
      <c r="S231" s="75"/>
      <c r="T231" s="70"/>
      <c r="U231" s="70"/>
      <c r="V231" s="70"/>
      <c r="W231" s="70"/>
    </row>
    <row r="232" spans="1:23" s="3" customFormat="1" ht="15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4"/>
      <c r="N232" s="33"/>
      <c r="O232" s="33"/>
      <c r="P232" s="72"/>
      <c r="Q232" s="73"/>
      <c r="R232" s="74"/>
      <c r="S232" s="75"/>
      <c r="T232" s="70"/>
      <c r="U232" s="70"/>
      <c r="V232" s="70"/>
      <c r="W232" s="70"/>
    </row>
    <row r="233" spans="1:23" s="3" customFormat="1" ht="15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4"/>
      <c r="N233" s="33"/>
      <c r="O233" s="33"/>
      <c r="P233" s="72"/>
      <c r="Q233" s="73"/>
      <c r="R233" s="74"/>
      <c r="S233" s="75"/>
      <c r="T233" s="70"/>
      <c r="U233" s="70"/>
      <c r="V233" s="70"/>
      <c r="W233" s="70"/>
    </row>
    <row r="234" spans="1:23" s="3" customFormat="1" ht="15.7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4"/>
      <c r="N234" s="33"/>
      <c r="O234" s="33"/>
      <c r="P234" s="72"/>
      <c r="Q234" s="73"/>
      <c r="R234" s="74"/>
      <c r="S234" s="75"/>
      <c r="T234" s="70"/>
      <c r="U234" s="70"/>
      <c r="V234" s="70"/>
      <c r="W234" s="70"/>
    </row>
    <row r="235" spans="1:23" s="3" customFormat="1" ht="15.7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4"/>
      <c r="N235" s="33"/>
      <c r="O235" s="33"/>
      <c r="P235" s="72"/>
      <c r="Q235" s="73"/>
      <c r="R235" s="74"/>
      <c r="S235" s="75"/>
      <c r="T235" s="70"/>
      <c r="U235" s="70"/>
      <c r="V235" s="70"/>
      <c r="W235" s="70"/>
    </row>
    <row r="236" spans="1:23" s="3" customFormat="1" ht="15.7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4"/>
      <c r="N236" s="33"/>
      <c r="O236" s="33"/>
      <c r="P236" s="72"/>
      <c r="Q236" s="73"/>
      <c r="R236" s="74"/>
      <c r="S236" s="75"/>
      <c r="T236" s="70"/>
      <c r="U236" s="70"/>
      <c r="V236" s="70"/>
      <c r="W236" s="70"/>
    </row>
    <row r="237" spans="1:23" s="3" customFormat="1" ht="15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4"/>
      <c r="N237" s="33"/>
      <c r="O237" s="33"/>
      <c r="P237" s="72"/>
      <c r="Q237" s="73"/>
      <c r="R237" s="74"/>
      <c r="S237" s="75"/>
      <c r="T237" s="70"/>
      <c r="U237" s="70"/>
      <c r="V237" s="70"/>
      <c r="W237" s="70"/>
    </row>
    <row r="238" spans="1:23" s="3" customFormat="1" ht="15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4"/>
      <c r="N238" s="33"/>
      <c r="O238" s="33"/>
      <c r="P238" s="72"/>
      <c r="Q238" s="73"/>
      <c r="R238" s="74"/>
      <c r="S238" s="75"/>
      <c r="T238" s="70"/>
      <c r="U238" s="70"/>
      <c r="V238" s="70"/>
      <c r="W238" s="70"/>
    </row>
    <row r="239" spans="1:23" s="3" customFormat="1" ht="15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4"/>
      <c r="N239" s="33"/>
      <c r="O239" s="33"/>
      <c r="P239" s="72"/>
      <c r="Q239" s="73"/>
      <c r="R239" s="74"/>
      <c r="S239" s="75"/>
      <c r="T239" s="70"/>
      <c r="U239" s="70"/>
      <c r="V239" s="70"/>
      <c r="W239" s="70"/>
    </row>
    <row r="240" spans="1:23" s="3" customFormat="1" ht="15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4"/>
      <c r="N240" s="33"/>
      <c r="O240" s="33"/>
      <c r="P240" s="72"/>
      <c r="Q240" s="73"/>
      <c r="R240" s="74"/>
      <c r="S240" s="75"/>
      <c r="T240" s="70"/>
      <c r="U240" s="70"/>
      <c r="V240" s="70"/>
      <c r="W240" s="70"/>
    </row>
    <row r="241" spans="1:23" s="3" customFormat="1" ht="15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4"/>
      <c r="N241" s="33"/>
      <c r="O241" s="33"/>
      <c r="P241" s="72"/>
      <c r="Q241" s="73"/>
      <c r="R241" s="74"/>
      <c r="S241" s="75"/>
      <c r="T241" s="70"/>
      <c r="U241" s="70"/>
      <c r="V241" s="70"/>
      <c r="W241" s="70"/>
    </row>
    <row r="242" spans="1:23" s="3" customFormat="1" ht="15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4"/>
      <c r="N242" s="33"/>
      <c r="O242" s="33"/>
      <c r="P242" s="72"/>
      <c r="Q242" s="73"/>
      <c r="R242" s="74"/>
      <c r="S242" s="75"/>
      <c r="T242" s="70"/>
      <c r="U242" s="70"/>
      <c r="V242" s="70"/>
      <c r="W242" s="70"/>
    </row>
    <row r="243" spans="1:23" s="3" customFormat="1" ht="15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4"/>
      <c r="N243" s="33"/>
      <c r="O243" s="33"/>
      <c r="P243" s="72"/>
      <c r="Q243" s="73"/>
      <c r="R243" s="74"/>
      <c r="S243" s="75"/>
      <c r="T243" s="70"/>
      <c r="U243" s="70"/>
      <c r="V243" s="70"/>
      <c r="W243" s="70"/>
    </row>
    <row r="244" spans="1:23" s="3" customFormat="1" ht="15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4"/>
      <c r="N244" s="33"/>
      <c r="O244" s="33"/>
      <c r="P244" s="72"/>
      <c r="Q244" s="73"/>
      <c r="R244" s="74"/>
      <c r="S244" s="75"/>
      <c r="T244" s="70"/>
      <c r="U244" s="70"/>
      <c r="V244" s="70"/>
      <c r="W244" s="70"/>
    </row>
    <row r="245" spans="1:23" s="3" customFormat="1" ht="15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4"/>
      <c r="N245" s="33"/>
      <c r="O245" s="33"/>
      <c r="P245" s="72"/>
      <c r="Q245" s="73"/>
      <c r="R245" s="74"/>
      <c r="S245" s="75"/>
      <c r="T245" s="70"/>
      <c r="U245" s="70"/>
      <c r="V245" s="70"/>
      <c r="W245" s="70"/>
    </row>
    <row r="246" spans="1:23" s="3" customFormat="1" ht="15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4"/>
      <c r="N246" s="33"/>
      <c r="O246" s="33"/>
      <c r="P246" s="72"/>
      <c r="Q246" s="73"/>
      <c r="R246" s="74"/>
      <c r="S246" s="75"/>
      <c r="T246" s="70"/>
      <c r="U246" s="70"/>
      <c r="V246" s="70"/>
      <c r="W246" s="70"/>
    </row>
    <row r="247" spans="1:23" s="3" customFormat="1" ht="15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4"/>
      <c r="N247" s="33"/>
      <c r="O247" s="33"/>
      <c r="P247" s="72"/>
      <c r="Q247" s="73"/>
      <c r="R247" s="74"/>
      <c r="S247" s="75"/>
      <c r="T247" s="70"/>
      <c r="U247" s="70"/>
      <c r="V247" s="70"/>
      <c r="W247" s="70"/>
    </row>
    <row r="248" spans="1:23" s="3" customFormat="1" ht="15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4"/>
      <c r="N248" s="33"/>
      <c r="O248" s="33"/>
      <c r="P248" s="72"/>
      <c r="Q248" s="73"/>
      <c r="R248" s="74"/>
      <c r="S248" s="75"/>
      <c r="T248" s="70"/>
      <c r="U248" s="70"/>
      <c r="V248" s="70"/>
      <c r="W248" s="70"/>
    </row>
    <row r="249" spans="1:23" s="3" customFormat="1" ht="15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4"/>
      <c r="N249" s="33"/>
      <c r="O249" s="33"/>
      <c r="P249" s="72"/>
      <c r="Q249" s="73"/>
      <c r="R249" s="74"/>
      <c r="S249" s="75"/>
      <c r="T249" s="70"/>
      <c r="U249" s="70"/>
      <c r="V249" s="70"/>
      <c r="W249" s="70"/>
    </row>
    <row r="250" spans="1:23" s="3" customFormat="1" ht="15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4"/>
      <c r="N250" s="33"/>
      <c r="O250" s="33"/>
      <c r="P250" s="72"/>
      <c r="Q250" s="73"/>
      <c r="R250" s="74"/>
      <c r="S250" s="75"/>
      <c r="T250" s="70"/>
      <c r="U250" s="70"/>
      <c r="V250" s="70"/>
      <c r="W250" s="70"/>
    </row>
    <row r="251" spans="1:23" s="3" customFormat="1" ht="15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4"/>
      <c r="N251" s="33"/>
      <c r="O251" s="33"/>
      <c r="P251" s="72"/>
      <c r="Q251" s="73"/>
      <c r="R251" s="74"/>
      <c r="S251" s="75"/>
      <c r="T251" s="70"/>
      <c r="U251" s="70"/>
      <c r="V251" s="70"/>
      <c r="W251" s="70"/>
    </row>
    <row r="252" spans="1:23" s="3" customFormat="1" ht="15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4"/>
      <c r="N252" s="33"/>
      <c r="O252" s="33"/>
      <c r="P252" s="72"/>
      <c r="Q252" s="73"/>
      <c r="R252" s="74"/>
      <c r="S252" s="75"/>
      <c r="T252" s="70"/>
      <c r="U252" s="70"/>
      <c r="V252" s="70"/>
      <c r="W252" s="70"/>
    </row>
    <row r="253" spans="1:23" s="3" customFormat="1" ht="15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4"/>
      <c r="N253" s="33"/>
      <c r="O253" s="33"/>
      <c r="P253" s="72"/>
      <c r="Q253" s="73"/>
      <c r="R253" s="74"/>
      <c r="S253" s="75"/>
      <c r="T253" s="70"/>
      <c r="U253" s="70"/>
      <c r="V253" s="70"/>
      <c r="W253" s="70"/>
    </row>
    <row r="254" spans="1:23" s="3" customFormat="1" ht="15.7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4"/>
      <c r="N254" s="33"/>
      <c r="O254" s="33"/>
      <c r="P254" s="72"/>
      <c r="Q254" s="73"/>
      <c r="R254" s="74"/>
      <c r="S254" s="75"/>
      <c r="T254" s="70"/>
      <c r="U254" s="70"/>
      <c r="V254" s="70"/>
      <c r="W254" s="70"/>
    </row>
    <row r="255" spans="1:23" s="3" customFormat="1" ht="15.7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4"/>
      <c r="N255" s="33"/>
      <c r="O255" s="33"/>
      <c r="P255" s="72"/>
      <c r="Q255" s="73"/>
      <c r="R255" s="74"/>
      <c r="S255" s="75"/>
      <c r="T255" s="70"/>
      <c r="U255" s="70"/>
      <c r="V255" s="70"/>
      <c r="W255" s="70"/>
    </row>
    <row r="256" spans="1:23" s="3" customFormat="1" ht="15.7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4"/>
      <c r="N256" s="33"/>
      <c r="O256" s="33"/>
      <c r="P256" s="72"/>
      <c r="Q256" s="73"/>
      <c r="R256" s="74"/>
      <c r="S256" s="75"/>
      <c r="T256" s="70"/>
      <c r="U256" s="70"/>
      <c r="V256" s="70"/>
      <c r="W256" s="70"/>
    </row>
    <row r="257" spans="1:23" s="3" customFormat="1" ht="15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4"/>
      <c r="N257" s="33"/>
      <c r="O257" s="33"/>
      <c r="P257" s="72"/>
      <c r="Q257" s="73"/>
      <c r="R257" s="74"/>
      <c r="S257" s="75"/>
      <c r="T257" s="70"/>
      <c r="U257" s="70"/>
      <c r="V257" s="70"/>
      <c r="W257" s="70"/>
    </row>
    <row r="258" spans="1:23" s="3" customFormat="1" ht="15.7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4"/>
      <c r="N258" s="33"/>
      <c r="O258" s="33"/>
      <c r="P258" s="72"/>
      <c r="Q258" s="73"/>
      <c r="R258" s="74"/>
      <c r="S258" s="75"/>
      <c r="T258" s="70"/>
      <c r="U258" s="70"/>
      <c r="V258" s="70"/>
      <c r="W258" s="70"/>
    </row>
    <row r="259" spans="1:23" s="3" customFormat="1" ht="15.7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4"/>
      <c r="N259" s="33"/>
      <c r="O259" s="33"/>
      <c r="P259" s="72"/>
      <c r="Q259" s="73"/>
      <c r="R259" s="74"/>
      <c r="S259" s="75"/>
      <c r="T259" s="70"/>
      <c r="U259" s="70"/>
      <c r="V259" s="70"/>
      <c r="W259" s="70"/>
    </row>
    <row r="260" spans="1:23" s="3" customFormat="1" ht="15.7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4"/>
      <c r="N260" s="33"/>
      <c r="O260" s="33"/>
      <c r="P260" s="72"/>
      <c r="Q260" s="73"/>
      <c r="R260" s="74"/>
      <c r="S260" s="75"/>
      <c r="T260" s="70"/>
      <c r="U260" s="70"/>
      <c r="V260" s="70"/>
      <c r="W260" s="70"/>
    </row>
    <row r="261" spans="1:23" s="3" customFormat="1" ht="15.7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4"/>
      <c r="N261" s="33"/>
      <c r="O261" s="33"/>
      <c r="P261" s="72"/>
      <c r="Q261" s="73"/>
      <c r="R261" s="74"/>
      <c r="S261" s="75"/>
      <c r="T261" s="70"/>
      <c r="U261" s="70"/>
      <c r="V261" s="70"/>
      <c r="W261" s="70"/>
    </row>
    <row r="262" spans="1:23" s="3" customFormat="1" ht="15.7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4"/>
      <c r="N262" s="33"/>
      <c r="O262" s="33"/>
      <c r="P262" s="72"/>
      <c r="Q262" s="73"/>
      <c r="R262" s="74"/>
      <c r="S262" s="75"/>
      <c r="T262" s="70"/>
      <c r="U262" s="70"/>
      <c r="V262" s="70"/>
      <c r="W262" s="70"/>
    </row>
    <row r="263" spans="1:23" s="3" customFormat="1" ht="15.7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4"/>
      <c r="N263" s="33"/>
      <c r="O263" s="33"/>
      <c r="P263" s="72"/>
      <c r="Q263" s="73"/>
      <c r="R263" s="74"/>
      <c r="S263" s="75"/>
      <c r="T263" s="70"/>
      <c r="U263" s="70"/>
      <c r="V263" s="70"/>
      <c r="W263" s="70"/>
    </row>
    <row r="264" spans="1:23" s="3" customFormat="1" ht="15.7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4"/>
      <c r="N264" s="33"/>
      <c r="O264" s="33"/>
      <c r="P264" s="72"/>
      <c r="Q264" s="73"/>
      <c r="R264" s="74"/>
      <c r="S264" s="75"/>
      <c r="T264" s="70"/>
      <c r="U264" s="70"/>
      <c r="V264" s="70"/>
      <c r="W264" s="70"/>
    </row>
    <row r="265" spans="1:23" s="3" customFormat="1" ht="15.7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4"/>
      <c r="N265" s="33"/>
      <c r="O265" s="33"/>
      <c r="P265" s="72"/>
      <c r="Q265" s="73"/>
      <c r="R265" s="74"/>
      <c r="S265" s="75"/>
      <c r="T265" s="70"/>
      <c r="U265" s="70"/>
      <c r="V265" s="70"/>
      <c r="W265" s="70"/>
    </row>
    <row r="266" spans="1:23" s="3" customFormat="1" ht="15.7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4"/>
      <c r="N266" s="33"/>
      <c r="O266" s="33"/>
      <c r="P266" s="72"/>
      <c r="Q266" s="73"/>
      <c r="R266" s="74"/>
      <c r="S266" s="75"/>
      <c r="T266" s="70"/>
      <c r="U266" s="70"/>
      <c r="V266" s="70"/>
      <c r="W266" s="70"/>
    </row>
    <row r="267" spans="1:23" s="3" customFormat="1" ht="15.7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4"/>
      <c r="N267" s="33"/>
      <c r="O267" s="33"/>
      <c r="P267" s="72"/>
      <c r="Q267" s="73"/>
      <c r="R267" s="74"/>
      <c r="S267" s="75"/>
      <c r="T267" s="70"/>
      <c r="U267" s="70"/>
      <c r="V267" s="70"/>
      <c r="W267" s="70"/>
    </row>
    <row r="268" spans="1:23" s="3" customFormat="1" ht="15.7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4"/>
      <c r="N268" s="33"/>
      <c r="O268" s="33"/>
      <c r="P268" s="72"/>
      <c r="Q268" s="73"/>
      <c r="R268" s="74"/>
      <c r="S268" s="75"/>
      <c r="T268" s="70"/>
      <c r="U268" s="70"/>
      <c r="V268" s="70"/>
      <c r="W268" s="70"/>
    </row>
    <row r="269" spans="1:23" s="3" customFormat="1" ht="15.7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4"/>
      <c r="N269" s="33"/>
      <c r="O269" s="33"/>
      <c r="P269" s="72"/>
      <c r="Q269" s="73"/>
      <c r="R269" s="74"/>
      <c r="S269" s="75"/>
      <c r="T269" s="70"/>
      <c r="U269" s="70"/>
      <c r="V269" s="70"/>
      <c r="W269" s="70"/>
    </row>
    <row r="270" spans="1:23" s="3" customFormat="1" ht="15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4"/>
      <c r="N270" s="33"/>
      <c r="O270" s="33"/>
      <c r="P270" s="72"/>
      <c r="Q270" s="73"/>
      <c r="R270" s="74"/>
      <c r="S270" s="75"/>
      <c r="T270" s="70"/>
      <c r="U270" s="70"/>
      <c r="V270" s="70"/>
      <c r="W270" s="70"/>
    </row>
    <row r="271" spans="1:23" s="3" customFormat="1" ht="15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4"/>
      <c r="N271" s="33"/>
      <c r="O271" s="33"/>
      <c r="P271" s="72"/>
      <c r="Q271" s="73"/>
      <c r="R271" s="74"/>
      <c r="S271" s="75"/>
      <c r="T271" s="70"/>
      <c r="U271" s="70"/>
      <c r="V271" s="70"/>
      <c r="W271" s="70"/>
    </row>
    <row r="272" spans="1:23" s="3" customFormat="1" ht="15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4"/>
      <c r="N272" s="33"/>
      <c r="O272" s="33"/>
      <c r="P272" s="72"/>
      <c r="Q272" s="73"/>
      <c r="R272" s="74"/>
      <c r="S272" s="75"/>
      <c r="T272" s="70"/>
      <c r="U272" s="70"/>
      <c r="V272" s="70"/>
      <c r="W272" s="70"/>
    </row>
    <row r="273" spans="1:23" s="3" customFormat="1" ht="15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4"/>
      <c r="N273" s="33"/>
      <c r="O273" s="33"/>
      <c r="P273" s="72"/>
      <c r="Q273" s="73"/>
      <c r="R273" s="74"/>
      <c r="S273" s="75"/>
      <c r="T273" s="70"/>
      <c r="U273" s="70"/>
      <c r="V273" s="70"/>
      <c r="W273" s="70"/>
    </row>
    <row r="274" spans="1:23" s="3" customFormat="1" ht="15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4"/>
      <c r="N274" s="33"/>
      <c r="O274" s="33"/>
      <c r="P274" s="72"/>
      <c r="Q274" s="73"/>
      <c r="R274" s="74"/>
      <c r="S274" s="75"/>
      <c r="T274" s="70"/>
      <c r="U274" s="70"/>
      <c r="V274" s="70"/>
      <c r="W274" s="70"/>
    </row>
    <row r="275" spans="1:23" s="3" customFormat="1" ht="15.7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4"/>
      <c r="N275" s="33"/>
      <c r="O275" s="33"/>
      <c r="P275" s="72"/>
      <c r="Q275" s="73"/>
      <c r="R275" s="74"/>
      <c r="S275" s="75"/>
      <c r="T275" s="70"/>
      <c r="U275" s="70"/>
      <c r="V275" s="70"/>
      <c r="W275" s="70"/>
    </row>
    <row r="276" spans="1:23" s="3" customFormat="1" ht="15.7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4"/>
      <c r="N276" s="33"/>
      <c r="O276" s="33"/>
      <c r="P276" s="72"/>
      <c r="Q276" s="73"/>
      <c r="R276" s="74"/>
      <c r="S276" s="75"/>
      <c r="T276" s="70"/>
      <c r="U276" s="70"/>
      <c r="V276" s="70"/>
      <c r="W276" s="70"/>
    </row>
    <row r="277" spans="1:23" s="3" customFormat="1" ht="15.7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4"/>
      <c r="N277" s="33"/>
      <c r="O277" s="33"/>
      <c r="P277" s="72"/>
      <c r="Q277" s="73"/>
      <c r="R277" s="74"/>
      <c r="S277" s="75"/>
      <c r="T277" s="70"/>
      <c r="U277" s="70"/>
      <c r="V277" s="70"/>
      <c r="W277" s="70"/>
    </row>
    <row r="278" spans="1:23" s="3" customFormat="1" ht="15.7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4"/>
      <c r="N278" s="33"/>
      <c r="O278" s="33"/>
      <c r="P278" s="72"/>
      <c r="Q278" s="73"/>
      <c r="R278" s="74"/>
      <c r="S278" s="75"/>
      <c r="T278" s="70"/>
      <c r="U278" s="70"/>
      <c r="V278" s="70"/>
      <c r="W278" s="70"/>
    </row>
    <row r="279" spans="1:23" s="3" customFormat="1" ht="15.7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4"/>
      <c r="N279" s="33"/>
      <c r="O279" s="33"/>
      <c r="P279" s="72"/>
      <c r="Q279" s="73"/>
      <c r="R279" s="74"/>
      <c r="S279" s="75"/>
      <c r="T279" s="70"/>
      <c r="U279" s="70"/>
      <c r="V279" s="70"/>
      <c r="W279" s="70"/>
    </row>
    <row r="280" spans="1:23" s="3" customFormat="1" ht="15.7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4"/>
      <c r="N280" s="33"/>
      <c r="O280" s="33"/>
      <c r="P280" s="72"/>
      <c r="Q280" s="73"/>
      <c r="R280" s="74"/>
      <c r="S280" s="75"/>
      <c r="T280" s="70"/>
      <c r="U280" s="70"/>
      <c r="V280" s="70"/>
      <c r="W280" s="70"/>
    </row>
    <row r="281" spans="1:23" s="3" customFormat="1" ht="15.7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4"/>
      <c r="N281" s="33"/>
      <c r="O281" s="33"/>
      <c r="P281" s="72"/>
      <c r="Q281" s="73"/>
      <c r="R281" s="74"/>
      <c r="S281" s="75"/>
      <c r="T281" s="70"/>
      <c r="U281" s="70"/>
      <c r="V281" s="70"/>
      <c r="W281" s="70"/>
    </row>
    <row r="282" spans="1:23" s="3" customFormat="1" ht="15.7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4"/>
      <c r="N282" s="33"/>
      <c r="O282" s="33"/>
      <c r="P282" s="72"/>
      <c r="Q282" s="73"/>
      <c r="R282" s="74"/>
      <c r="S282" s="75"/>
      <c r="T282" s="70"/>
      <c r="U282" s="70"/>
      <c r="V282" s="70"/>
      <c r="W282" s="70"/>
    </row>
    <row r="283" spans="1:23" s="3" customFormat="1" ht="15.7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4"/>
      <c r="N283" s="33"/>
      <c r="O283" s="33"/>
      <c r="P283" s="72"/>
      <c r="Q283" s="73"/>
      <c r="R283" s="74"/>
      <c r="S283" s="75"/>
      <c r="T283" s="70"/>
      <c r="U283" s="70"/>
      <c r="V283" s="70"/>
      <c r="W283" s="70"/>
    </row>
    <row r="284" spans="1:23" s="3" customFormat="1" ht="15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4"/>
      <c r="N284" s="33"/>
      <c r="O284" s="33"/>
      <c r="P284" s="72"/>
      <c r="Q284" s="73"/>
      <c r="R284" s="74"/>
      <c r="S284" s="75"/>
      <c r="T284" s="70"/>
      <c r="U284" s="70"/>
      <c r="V284" s="70"/>
      <c r="W284" s="70"/>
    </row>
    <row r="285" spans="1:23" s="3" customFormat="1" ht="15.7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4"/>
      <c r="N285" s="33"/>
      <c r="O285" s="33"/>
      <c r="P285" s="72"/>
      <c r="Q285" s="73"/>
      <c r="R285" s="74"/>
      <c r="S285" s="75"/>
      <c r="T285" s="70"/>
      <c r="U285" s="70"/>
      <c r="V285" s="70"/>
      <c r="W285" s="70"/>
    </row>
    <row r="286" spans="1:23" s="3" customFormat="1" ht="15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4"/>
      <c r="N286" s="33"/>
      <c r="O286" s="33"/>
      <c r="P286" s="72"/>
      <c r="Q286" s="73"/>
      <c r="R286" s="74"/>
      <c r="S286" s="75"/>
      <c r="T286" s="70"/>
      <c r="U286" s="70"/>
      <c r="V286" s="70"/>
      <c r="W286" s="70"/>
    </row>
    <row r="287" spans="1:23" s="3" customFormat="1" ht="15.7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4"/>
      <c r="N287" s="33"/>
      <c r="O287" s="33"/>
      <c r="P287" s="72"/>
      <c r="Q287" s="73"/>
      <c r="R287" s="74"/>
      <c r="S287" s="75"/>
      <c r="T287" s="70"/>
      <c r="U287" s="70"/>
      <c r="V287" s="70"/>
      <c r="W287" s="70"/>
    </row>
    <row r="288" spans="1:23" s="3" customFormat="1" ht="15.7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4"/>
      <c r="N288" s="33"/>
      <c r="O288" s="33"/>
      <c r="P288" s="72"/>
      <c r="Q288" s="73"/>
      <c r="R288" s="74"/>
      <c r="S288" s="75"/>
      <c r="T288" s="70"/>
      <c r="U288" s="70"/>
      <c r="V288" s="70"/>
      <c r="W288" s="70"/>
    </row>
    <row r="289" spans="1:23" s="3" customFormat="1" ht="15.7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4"/>
      <c r="N289" s="33"/>
      <c r="O289" s="33"/>
      <c r="P289" s="72"/>
      <c r="Q289" s="73"/>
      <c r="R289" s="74"/>
      <c r="S289" s="75"/>
      <c r="T289" s="70"/>
      <c r="U289" s="70"/>
      <c r="V289" s="70"/>
      <c r="W289" s="70"/>
    </row>
    <row r="290" spans="1:23" s="3" customFormat="1" ht="15.7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4"/>
      <c r="N290" s="33"/>
      <c r="O290" s="33"/>
      <c r="P290" s="72"/>
      <c r="Q290" s="73"/>
      <c r="R290" s="74"/>
      <c r="S290" s="75"/>
      <c r="T290" s="70"/>
      <c r="U290" s="70"/>
      <c r="V290" s="70"/>
      <c r="W290" s="70"/>
    </row>
    <row r="291" spans="1:23" s="3" customFormat="1" ht="15.7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4"/>
      <c r="N291" s="33"/>
      <c r="O291" s="33"/>
      <c r="P291" s="72"/>
      <c r="Q291" s="73"/>
      <c r="R291" s="74"/>
      <c r="S291" s="75"/>
      <c r="T291" s="70"/>
      <c r="U291" s="70"/>
      <c r="V291" s="70"/>
      <c r="W291" s="70"/>
    </row>
    <row r="292" spans="1:23" s="3" customFormat="1" ht="15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4"/>
      <c r="N292" s="33"/>
      <c r="O292" s="33"/>
      <c r="P292" s="72"/>
      <c r="Q292" s="73"/>
      <c r="R292" s="74"/>
      <c r="S292" s="75"/>
      <c r="T292" s="70"/>
      <c r="U292" s="70"/>
      <c r="V292" s="70"/>
      <c r="W292" s="70"/>
    </row>
    <row r="293" spans="1:23" s="3" customFormat="1" ht="15.7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4"/>
      <c r="N293" s="33"/>
      <c r="O293" s="33"/>
      <c r="P293" s="72"/>
      <c r="Q293" s="73"/>
      <c r="R293" s="74"/>
      <c r="S293" s="75"/>
      <c r="T293" s="70"/>
      <c r="U293" s="70"/>
      <c r="V293" s="70"/>
      <c r="W293" s="70"/>
    </row>
    <row r="294" spans="1:23" s="3" customFormat="1" ht="15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4"/>
      <c r="N294" s="33"/>
      <c r="O294" s="33"/>
      <c r="P294" s="72"/>
      <c r="Q294" s="73"/>
      <c r="R294" s="74"/>
      <c r="S294" s="75"/>
      <c r="T294" s="70"/>
      <c r="U294" s="70"/>
      <c r="V294" s="70"/>
      <c r="W294" s="70"/>
    </row>
    <row r="295" spans="1:23" s="3" customFormat="1" ht="15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4"/>
      <c r="N295" s="33"/>
      <c r="O295" s="33"/>
      <c r="P295" s="72"/>
      <c r="Q295" s="73"/>
      <c r="R295" s="74"/>
      <c r="S295" s="75"/>
      <c r="T295" s="70"/>
      <c r="U295" s="70"/>
      <c r="V295" s="70"/>
      <c r="W295" s="70"/>
    </row>
    <row r="296" spans="1:23" s="3" customFormat="1" ht="15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4"/>
      <c r="N296" s="33"/>
      <c r="O296" s="33"/>
      <c r="P296" s="72"/>
      <c r="Q296" s="73"/>
      <c r="R296" s="74"/>
      <c r="S296" s="75"/>
      <c r="T296" s="70"/>
      <c r="U296" s="70"/>
      <c r="V296" s="70"/>
      <c r="W296" s="70"/>
    </row>
    <row r="297" spans="1:23" s="3" customFormat="1" ht="15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4"/>
      <c r="N297" s="33"/>
      <c r="O297" s="33"/>
      <c r="P297" s="72"/>
      <c r="Q297" s="73"/>
      <c r="R297" s="74"/>
      <c r="S297" s="75"/>
      <c r="T297" s="70"/>
      <c r="U297" s="70"/>
      <c r="V297" s="70"/>
      <c r="W297" s="70"/>
    </row>
    <row r="298" spans="1:23" s="3" customFormat="1" ht="15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4"/>
      <c r="N298" s="33"/>
      <c r="O298" s="33"/>
      <c r="P298" s="72"/>
      <c r="Q298" s="73"/>
      <c r="R298" s="74"/>
      <c r="S298" s="75"/>
      <c r="T298" s="70"/>
      <c r="U298" s="70"/>
      <c r="V298" s="70"/>
      <c r="W298" s="70"/>
    </row>
    <row r="299" spans="1:23" s="3" customFormat="1" ht="15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4"/>
      <c r="N299" s="33"/>
      <c r="O299" s="33"/>
      <c r="P299" s="72"/>
      <c r="Q299" s="73"/>
      <c r="R299" s="74"/>
      <c r="S299" s="75"/>
      <c r="T299" s="70"/>
      <c r="U299" s="70"/>
      <c r="V299" s="70"/>
      <c r="W299" s="70"/>
    </row>
    <row r="300" spans="1:23" s="3" customFormat="1" ht="15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4"/>
      <c r="N300" s="33"/>
      <c r="O300" s="33"/>
      <c r="P300" s="72"/>
      <c r="Q300" s="73"/>
      <c r="R300" s="74"/>
      <c r="S300" s="75"/>
      <c r="T300" s="70"/>
      <c r="U300" s="70"/>
      <c r="V300" s="70"/>
      <c r="W300" s="70"/>
    </row>
    <row r="301" spans="1:23" s="3" customFormat="1" ht="15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4"/>
      <c r="N301" s="33"/>
      <c r="O301" s="33"/>
      <c r="P301" s="72"/>
      <c r="Q301" s="73"/>
      <c r="R301" s="74"/>
      <c r="S301" s="75"/>
      <c r="T301" s="70"/>
      <c r="U301" s="70"/>
      <c r="V301" s="70"/>
      <c r="W301" s="70"/>
    </row>
    <row r="302" spans="1:23" s="3" customFormat="1" ht="15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4"/>
      <c r="N302" s="33"/>
      <c r="O302" s="33"/>
      <c r="P302" s="72"/>
      <c r="Q302" s="73"/>
      <c r="R302" s="74"/>
      <c r="S302" s="75"/>
      <c r="T302" s="70"/>
      <c r="U302" s="70"/>
      <c r="V302" s="70"/>
      <c r="W302" s="70"/>
    </row>
    <row r="303" spans="1:23" s="3" customFormat="1" ht="15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4"/>
      <c r="N303" s="33"/>
      <c r="O303" s="33"/>
      <c r="P303" s="72"/>
      <c r="Q303" s="73"/>
      <c r="R303" s="74"/>
      <c r="S303" s="75"/>
      <c r="T303" s="70"/>
      <c r="U303" s="70"/>
      <c r="V303" s="70"/>
      <c r="W303" s="70"/>
    </row>
    <row r="304" spans="1:23" s="3" customFormat="1" ht="15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4"/>
      <c r="N304" s="33"/>
      <c r="O304" s="33"/>
      <c r="P304" s="72"/>
      <c r="Q304" s="73"/>
      <c r="R304" s="74"/>
      <c r="S304" s="75"/>
      <c r="T304" s="70"/>
      <c r="U304" s="70"/>
      <c r="V304" s="70"/>
      <c r="W304" s="70"/>
    </row>
    <row r="305" spans="1:23" s="3" customFormat="1" ht="15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4"/>
      <c r="N305" s="33"/>
      <c r="O305" s="33"/>
      <c r="P305" s="72"/>
      <c r="Q305" s="73"/>
      <c r="R305" s="74"/>
      <c r="S305" s="75"/>
      <c r="T305" s="70"/>
      <c r="U305" s="70"/>
      <c r="V305" s="70"/>
      <c r="W305" s="70"/>
    </row>
    <row r="306" spans="1:23" s="3" customFormat="1" ht="15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4"/>
      <c r="N306" s="33"/>
      <c r="O306" s="33"/>
      <c r="P306" s="72"/>
      <c r="Q306" s="73"/>
      <c r="R306" s="74"/>
      <c r="S306" s="75"/>
      <c r="T306" s="70"/>
      <c r="U306" s="70"/>
      <c r="V306" s="70"/>
      <c r="W306" s="70"/>
    </row>
    <row r="307" spans="1:23" s="3" customFormat="1" ht="15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4"/>
      <c r="N307" s="33"/>
      <c r="O307" s="33"/>
      <c r="P307" s="72"/>
      <c r="Q307" s="73"/>
      <c r="R307" s="74"/>
      <c r="S307" s="75"/>
      <c r="T307" s="70"/>
      <c r="U307" s="70"/>
      <c r="V307" s="70"/>
      <c r="W307" s="70"/>
    </row>
    <row r="308" spans="1:23" s="3" customFormat="1" ht="15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4"/>
      <c r="N308" s="33"/>
      <c r="O308" s="33"/>
      <c r="P308" s="72"/>
      <c r="Q308" s="73"/>
      <c r="R308" s="74"/>
      <c r="S308" s="75"/>
      <c r="T308" s="70"/>
      <c r="U308" s="70"/>
      <c r="V308" s="70"/>
      <c r="W308" s="70"/>
    </row>
    <row r="309" spans="1:23" s="3" customFormat="1" ht="15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4"/>
      <c r="N309" s="33"/>
      <c r="O309" s="33"/>
      <c r="P309" s="72"/>
      <c r="Q309" s="73"/>
      <c r="R309" s="74"/>
      <c r="S309" s="75"/>
      <c r="T309" s="70"/>
      <c r="U309" s="70"/>
      <c r="V309" s="70"/>
      <c r="W309" s="70"/>
    </row>
    <row r="310" spans="1:23" s="3" customFormat="1" ht="15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4"/>
      <c r="N310" s="33"/>
      <c r="O310" s="33"/>
      <c r="P310" s="72"/>
      <c r="Q310" s="73"/>
      <c r="R310" s="74"/>
      <c r="S310" s="75"/>
      <c r="T310" s="70"/>
      <c r="U310" s="70"/>
      <c r="V310" s="70"/>
      <c r="W310" s="70"/>
    </row>
    <row r="311" spans="1:23" s="3" customFormat="1" ht="15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4"/>
      <c r="N311" s="33"/>
      <c r="O311" s="33"/>
      <c r="P311" s="72"/>
      <c r="Q311" s="73"/>
      <c r="R311" s="74"/>
      <c r="S311" s="75"/>
      <c r="T311" s="70"/>
      <c r="U311" s="70"/>
      <c r="V311" s="70"/>
      <c r="W311" s="70"/>
    </row>
    <row r="312" spans="1:23" s="3" customFormat="1" ht="15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4"/>
      <c r="N312" s="33"/>
      <c r="O312" s="33"/>
      <c r="P312" s="72"/>
      <c r="Q312" s="73"/>
      <c r="R312" s="74"/>
      <c r="S312" s="75"/>
      <c r="T312" s="70"/>
      <c r="U312" s="70"/>
      <c r="V312" s="70"/>
      <c r="W312" s="70"/>
    </row>
    <row r="313" spans="1:23" s="3" customFormat="1" ht="15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4"/>
      <c r="N313" s="33"/>
      <c r="O313" s="33"/>
      <c r="P313" s="72"/>
      <c r="Q313" s="73"/>
      <c r="R313" s="74"/>
      <c r="S313" s="75"/>
      <c r="T313" s="70"/>
      <c r="U313" s="70"/>
      <c r="V313" s="70"/>
      <c r="W313" s="70"/>
    </row>
    <row r="314" spans="1:23" s="3" customFormat="1" ht="15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4"/>
      <c r="N314" s="33"/>
      <c r="O314" s="33"/>
      <c r="P314" s="72"/>
      <c r="Q314" s="73"/>
      <c r="R314" s="74"/>
      <c r="S314" s="75"/>
      <c r="T314" s="70"/>
      <c r="U314" s="70"/>
      <c r="V314" s="70"/>
      <c r="W314" s="70"/>
    </row>
    <row r="315" spans="1:23" s="3" customFormat="1" ht="15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4"/>
      <c r="N315" s="33"/>
      <c r="O315" s="33"/>
      <c r="P315" s="72"/>
      <c r="Q315" s="73"/>
      <c r="R315" s="74"/>
      <c r="S315" s="75"/>
      <c r="T315" s="70"/>
      <c r="U315" s="70"/>
      <c r="V315" s="70"/>
      <c r="W315" s="70"/>
    </row>
    <row r="316" spans="1:23" s="3" customFormat="1" ht="15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4"/>
      <c r="N316" s="33"/>
      <c r="O316" s="33"/>
      <c r="P316" s="72"/>
      <c r="Q316" s="73"/>
      <c r="R316" s="74"/>
      <c r="S316" s="75"/>
      <c r="T316" s="70"/>
      <c r="U316" s="70"/>
      <c r="V316" s="70"/>
      <c r="W316" s="70"/>
    </row>
    <row r="317" spans="1:23" s="3" customFormat="1" ht="15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4"/>
      <c r="N317" s="33"/>
      <c r="O317" s="33"/>
      <c r="P317" s="72"/>
      <c r="Q317" s="73"/>
      <c r="R317" s="74"/>
      <c r="S317" s="75"/>
      <c r="T317" s="70"/>
      <c r="U317" s="70"/>
      <c r="V317" s="70"/>
      <c r="W317" s="70"/>
    </row>
    <row r="318" spans="1:23" s="3" customFormat="1" ht="15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4"/>
      <c r="N318" s="33"/>
      <c r="O318" s="33"/>
      <c r="P318" s="72"/>
      <c r="Q318" s="73"/>
      <c r="R318" s="74"/>
      <c r="S318" s="75"/>
      <c r="T318" s="70"/>
      <c r="U318" s="70"/>
      <c r="V318" s="70"/>
      <c r="W318" s="70"/>
    </row>
    <row r="319" spans="1:23" s="3" customFormat="1" ht="15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4"/>
      <c r="N319" s="33"/>
      <c r="O319" s="33"/>
      <c r="P319" s="72"/>
      <c r="Q319" s="73"/>
      <c r="R319" s="74"/>
      <c r="S319" s="75"/>
      <c r="T319" s="70"/>
      <c r="U319" s="70"/>
      <c r="V319" s="70"/>
      <c r="W319" s="70"/>
    </row>
    <row r="320" spans="1:23" s="3" customFormat="1" ht="15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4"/>
      <c r="N320" s="33"/>
      <c r="O320" s="33"/>
      <c r="P320" s="72"/>
      <c r="Q320" s="73"/>
      <c r="R320" s="74"/>
      <c r="S320" s="75"/>
      <c r="T320" s="70"/>
      <c r="U320" s="70"/>
      <c r="V320" s="70"/>
      <c r="W320" s="70"/>
    </row>
    <row r="321" spans="1:23" s="3" customFormat="1" ht="15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4"/>
      <c r="N321" s="33"/>
      <c r="O321" s="33"/>
      <c r="P321" s="72"/>
      <c r="Q321" s="73"/>
      <c r="R321" s="74"/>
      <c r="S321" s="75"/>
      <c r="T321" s="70"/>
      <c r="U321" s="70"/>
      <c r="V321" s="70"/>
      <c r="W321" s="70"/>
    </row>
    <row r="322" spans="1:23" s="3" customFormat="1" ht="15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4"/>
      <c r="N322" s="33"/>
      <c r="O322" s="33"/>
      <c r="P322" s="72"/>
      <c r="Q322" s="73"/>
      <c r="R322" s="74"/>
      <c r="S322" s="75"/>
      <c r="T322" s="70"/>
      <c r="U322" s="70"/>
      <c r="V322" s="70"/>
      <c r="W322" s="70"/>
    </row>
    <row r="323" spans="1:23" s="3" customFormat="1" ht="15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4"/>
      <c r="N323" s="33"/>
      <c r="O323" s="33"/>
      <c r="P323" s="72"/>
      <c r="Q323" s="73"/>
      <c r="R323" s="74"/>
      <c r="S323" s="75"/>
      <c r="T323" s="70"/>
      <c r="U323" s="70"/>
      <c r="V323" s="70"/>
      <c r="W323" s="70"/>
    </row>
    <row r="324" spans="1:23" s="3" customFormat="1" ht="15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4"/>
      <c r="N324" s="33"/>
      <c r="O324" s="33"/>
      <c r="P324" s="72"/>
      <c r="Q324" s="73"/>
      <c r="R324" s="74"/>
      <c r="S324" s="75"/>
      <c r="T324" s="70"/>
      <c r="U324" s="70"/>
      <c r="V324" s="70"/>
      <c r="W324" s="70"/>
    </row>
    <row r="325" spans="1:23" s="3" customFormat="1" ht="15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4"/>
      <c r="N325" s="33"/>
      <c r="O325" s="33"/>
      <c r="P325" s="72"/>
      <c r="Q325" s="73"/>
      <c r="R325" s="74"/>
      <c r="S325" s="75"/>
      <c r="T325" s="70"/>
      <c r="U325" s="70"/>
      <c r="V325" s="70"/>
      <c r="W325" s="70"/>
    </row>
    <row r="326" spans="1:23" s="3" customFormat="1" ht="15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4"/>
      <c r="N326" s="33"/>
      <c r="O326" s="33"/>
      <c r="P326" s="72"/>
      <c r="Q326" s="73"/>
      <c r="R326" s="74"/>
      <c r="S326" s="75"/>
      <c r="T326" s="70"/>
      <c r="U326" s="70"/>
      <c r="V326" s="70"/>
      <c r="W326" s="70"/>
    </row>
    <row r="327" spans="1:23" s="3" customFormat="1" ht="15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4"/>
      <c r="N327" s="33"/>
      <c r="O327" s="33"/>
      <c r="P327" s="72"/>
      <c r="Q327" s="73"/>
      <c r="R327" s="74"/>
      <c r="S327" s="75"/>
      <c r="T327" s="70"/>
      <c r="U327" s="70"/>
      <c r="V327" s="70"/>
      <c r="W327" s="70"/>
    </row>
    <row r="328" spans="1:23" s="3" customFormat="1" ht="15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4"/>
      <c r="N328" s="33"/>
      <c r="O328" s="33"/>
      <c r="P328" s="72"/>
      <c r="Q328" s="73"/>
      <c r="R328" s="74"/>
      <c r="S328" s="75"/>
      <c r="T328" s="70"/>
      <c r="U328" s="70"/>
      <c r="V328" s="70"/>
      <c r="W328" s="70"/>
    </row>
    <row r="329" spans="1:23" s="3" customFormat="1" ht="15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4"/>
      <c r="N329" s="33"/>
      <c r="O329" s="33"/>
      <c r="P329" s="72"/>
      <c r="Q329" s="73"/>
      <c r="R329" s="74"/>
      <c r="S329" s="75"/>
      <c r="T329" s="70"/>
      <c r="U329" s="70"/>
      <c r="V329" s="70"/>
      <c r="W329" s="70"/>
    </row>
    <row r="330" spans="1:23" s="3" customFormat="1" ht="15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4"/>
      <c r="N330" s="33"/>
      <c r="O330" s="33"/>
      <c r="P330" s="72"/>
      <c r="Q330" s="73"/>
      <c r="R330" s="74"/>
      <c r="S330" s="75"/>
      <c r="T330" s="70"/>
      <c r="U330" s="70"/>
      <c r="V330" s="70"/>
      <c r="W330" s="70"/>
    </row>
    <row r="331" spans="1:23" s="3" customFormat="1" ht="15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4"/>
      <c r="N331" s="33"/>
      <c r="O331" s="33"/>
      <c r="P331" s="72"/>
      <c r="Q331" s="73"/>
      <c r="R331" s="74"/>
      <c r="S331" s="75"/>
      <c r="T331" s="70"/>
      <c r="U331" s="70"/>
      <c r="V331" s="70"/>
      <c r="W331" s="70"/>
    </row>
    <row r="332" spans="1:23" s="3" customFormat="1" ht="15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4"/>
      <c r="N332" s="33"/>
      <c r="O332" s="33"/>
      <c r="P332" s="72"/>
      <c r="Q332" s="73"/>
      <c r="R332" s="74"/>
      <c r="S332" s="75"/>
      <c r="T332" s="70"/>
      <c r="U332" s="70"/>
      <c r="V332" s="70"/>
      <c r="W332" s="70"/>
    </row>
    <row r="333" spans="1:23" s="3" customFormat="1" ht="15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4"/>
      <c r="N333" s="33"/>
      <c r="O333" s="33"/>
      <c r="P333" s="72"/>
      <c r="Q333" s="73"/>
      <c r="R333" s="74"/>
      <c r="S333" s="75"/>
      <c r="T333" s="70"/>
      <c r="U333" s="70"/>
      <c r="V333" s="70"/>
      <c r="W333" s="70"/>
    </row>
    <row r="334" spans="1:23" s="3" customFormat="1" ht="15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4"/>
      <c r="N334" s="33"/>
      <c r="O334" s="33"/>
      <c r="P334" s="72"/>
      <c r="Q334" s="73"/>
      <c r="R334" s="74"/>
      <c r="S334" s="75"/>
      <c r="T334" s="70"/>
      <c r="U334" s="70"/>
      <c r="V334" s="70"/>
      <c r="W334" s="70"/>
    </row>
    <row r="335" spans="1:23" s="3" customFormat="1" ht="15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4"/>
      <c r="N335" s="33"/>
      <c r="O335" s="33"/>
      <c r="P335" s="72"/>
      <c r="Q335" s="73"/>
      <c r="R335" s="74"/>
      <c r="S335" s="75"/>
      <c r="T335" s="70"/>
      <c r="U335" s="70"/>
      <c r="V335" s="70"/>
      <c r="W335" s="70"/>
    </row>
    <row r="336" spans="1:23" s="3" customFormat="1" ht="15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4"/>
      <c r="N336" s="33"/>
      <c r="O336" s="33"/>
      <c r="P336" s="72"/>
      <c r="Q336" s="73"/>
      <c r="R336" s="74"/>
      <c r="S336" s="75"/>
      <c r="T336" s="70"/>
      <c r="U336" s="70"/>
      <c r="V336" s="70"/>
      <c r="W336" s="70"/>
    </row>
    <row r="337" spans="1:23" s="3" customFormat="1" ht="15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4"/>
      <c r="N337" s="33"/>
      <c r="O337" s="33"/>
      <c r="P337" s="72"/>
      <c r="Q337" s="73"/>
      <c r="R337" s="74"/>
      <c r="S337" s="75"/>
      <c r="T337" s="70"/>
      <c r="U337" s="70"/>
      <c r="V337" s="70"/>
      <c r="W337" s="70"/>
    </row>
    <row r="338" spans="1:23" s="3" customFormat="1" ht="15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4"/>
      <c r="N338" s="33"/>
      <c r="O338" s="33"/>
      <c r="P338" s="72"/>
      <c r="Q338" s="73"/>
      <c r="R338" s="74"/>
      <c r="S338" s="75"/>
      <c r="T338" s="70"/>
      <c r="U338" s="70"/>
      <c r="V338" s="70"/>
      <c r="W338" s="70"/>
    </row>
    <row r="339" spans="1:23" s="3" customFormat="1" ht="15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4"/>
      <c r="N339" s="33"/>
      <c r="O339" s="33"/>
      <c r="P339" s="72"/>
      <c r="Q339" s="73"/>
      <c r="R339" s="74"/>
      <c r="S339" s="75"/>
      <c r="T339" s="70"/>
      <c r="U339" s="70"/>
      <c r="V339" s="70"/>
      <c r="W339" s="70"/>
    </row>
    <row r="340" spans="1:23" s="3" customFormat="1" ht="15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4"/>
      <c r="N340" s="33"/>
      <c r="O340" s="33"/>
      <c r="P340" s="72"/>
      <c r="Q340" s="73"/>
      <c r="R340" s="74"/>
      <c r="S340" s="75"/>
      <c r="T340" s="70"/>
      <c r="U340" s="70"/>
      <c r="V340" s="70"/>
      <c r="W340" s="70"/>
    </row>
    <row r="341" spans="1:23" s="3" customFormat="1" ht="15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4"/>
      <c r="N341" s="33"/>
      <c r="O341" s="33"/>
      <c r="P341" s="72"/>
      <c r="Q341" s="73"/>
      <c r="R341" s="74"/>
      <c r="S341" s="75"/>
      <c r="T341" s="70"/>
      <c r="U341" s="70"/>
      <c r="V341" s="70"/>
      <c r="W341" s="70"/>
    </row>
    <row r="342" spans="1:23" s="3" customFormat="1" ht="15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4"/>
      <c r="N342" s="33"/>
      <c r="O342" s="33"/>
      <c r="P342" s="72"/>
      <c r="Q342" s="73"/>
      <c r="R342" s="74"/>
      <c r="S342" s="75"/>
      <c r="T342" s="70"/>
      <c r="U342" s="70"/>
      <c r="V342" s="70"/>
      <c r="W342" s="70"/>
    </row>
    <row r="343" spans="1:23" s="3" customFormat="1" ht="15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4"/>
      <c r="N343" s="33"/>
      <c r="O343" s="33"/>
      <c r="P343" s="72"/>
      <c r="Q343" s="73"/>
      <c r="R343" s="74"/>
      <c r="S343" s="75"/>
      <c r="T343" s="70"/>
      <c r="U343" s="70"/>
      <c r="V343" s="70"/>
      <c r="W343" s="70"/>
    </row>
    <row r="344" spans="1:23" s="3" customFormat="1" ht="15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4"/>
      <c r="N344" s="33"/>
      <c r="O344" s="33"/>
      <c r="P344" s="72"/>
      <c r="Q344" s="73"/>
      <c r="R344" s="74"/>
      <c r="S344" s="75"/>
      <c r="T344" s="70"/>
      <c r="U344" s="70"/>
      <c r="V344" s="70"/>
      <c r="W344" s="70"/>
    </row>
    <row r="345" spans="1:23" s="3" customFormat="1" ht="15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4"/>
      <c r="N345" s="33"/>
      <c r="O345" s="33"/>
      <c r="P345" s="72"/>
      <c r="Q345" s="73"/>
      <c r="R345" s="74"/>
      <c r="S345" s="75"/>
      <c r="T345" s="70"/>
      <c r="U345" s="70"/>
      <c r="V345" s="70"/>
      <c r="W345" s="70"/>
    </row>
    <row r="346" spans="1:23" s="3" customFormat="1" ht="15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4"/>
      <c r="N346" s="33"/>
      <c r="O346" s="33"/>
      <c r="P346" s="72"/>
      <c r="Q346" s="73"/>
      <c r="R346" s="74"/>
      <c r="S346" s="75"/>
      <c r="T346" s="70"/>
      <c r="U346" s="70"/>
      <c r="V346" s="70"/>
      <c r="W346" s="70"/>
    </row>
    <row r="347" spans="1:23" s="3" customFormat="1" ht="15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4"/>
      <c r="N347" s="33"/>
      <c r="O347" s="33"/>
      <c r="P347" s="72"/>
      <c r="Q347" s="73"/>
      <c r="R347" s="74"/>
      <c r="S347" s="75"/>
      <c r="T347" s="70"/>
      <c r="U347" s="70"/>
      <c r="V347" s="70"/>
      <c r="W347" s="70"/>
    </row>
    <row r="348" spans="1:23" s="3" customFormat="1" ht="15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4"/>
      <c r="N348" s="33"/>
      <c r="O348" s="33"/>
      <c r="P348" s="72"/>
      <c r="Q348" s="73"/>
      <c r="R348" s="74"/>
      <c r="S348" s="75"/>
      <c r="T348" s="70"/>
      <c r="U348" s="70"/>
      <c r="V348" s="70"/>
      <c r="W348" s="70"/>
    </row>
    <row r="349" spans="1:23" s="3" customFormat="1" ht="15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4"/>
      <c r="N349" s="33"/>
      <c r="O349" s="33"/>
      <c r="P349" s="72"/>
      <c r="Q349" s="73"/>
      <c r="R349" s="74"/>
      <c r="S349" s="75"/>
      <c r="T349" s="70"/>
      <c r="U349" s="70"/>
      <c r="V349" s="70"/>
      <c r="W349" s="70"/>
    </row>
    <row r="350" spans="1:23" s="3" customFormat="1" ht="15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4"/>
      <c r="N350" s="33"/>
      <c r="O350" s="33"/>
      <c r="P350" s="72"/>
      <c r="Q350" s="73"/>
      <c r="R350" s="74"/>
      <c r="S350" s="75"/>
      <c r="T350" s="70"/>
      <c r="U350" s="70"/>
      <c r="V350" s="70"/>
      <c r="W350" s="70"/>
    </row>
    <row r="351" spans="1:23" s="3" customFormat="1" ht="15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4"/>
      <c r="N351" s="33"/>
      <c r="O351" s="33"/>
      <c r="P351" s="72"/>
      <c r="Q351" s="73"/>
      <c r="R351" s="74"/>
      <c r="S351" s="75"/>
      <c r="T351" s="70"/>
      <c r="U351" s="70"/>
      <c r="V351" s="70"/>
      <c r="W351" s="70"/>
    </row>
    <row r="352" spans="1:23" s="3" customFormat="1" ht="15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4"/>
      <c r="N352" s="33"/>
      <c r="O352" s="33"/>
      <c r="P352" s="72"/>
      <c r="Q352" s="73"/>
      <c r="R352" s="74"/>
      <c r="S352" s="75"/>
      <c r="T352" s="70"/>
      <c r="U352" s="70"/>
      <c r="V352" s="70"/>
      <c r="W352" s="70"/>
    </row>
    <row r="353" spans="1:23" s="3" customFormat="1" ht="15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4"/>
      <c r="N353" s="33"/>
      <c r="O353" s="33"/>
      <c r="P353" s="72"/>
      <c r="Q353" s="73"/>
      <c r="R353" s="74"/>
      <c r="S353" s="75"/>
      <c r="T353" s="70"/>
      <c r="U353" s="70"/>
      <c r="V353" s="70"/>
      <c r="W353" s="70"/>
    </row>
    <row r="354" spans="1:23" s="3" customFormat="1" ht="15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4"/>
      <c r="N354" s="33"/>
      <c r="O354" s="33"/>
      <c r="P354" s="72"/>
      <c r="Q354" s="73"/>
      <c r="R354" s="74"/>
      <c r="S354" s="75"/>
      <c r="T354" s="70"/>
      <c r="U354" s="70"/>
      <c r="V354" s="70"/>
      <c r="W354" s="70"/>
    </row>
    <row r="355" spans="1:23" s="3" customFormat="1" ht="15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4"/>
      <c r="N355" s="33"/>
      <c r="O355" s="33"/>
      <c r="P355" s="72"/>
      <c r="Q355" s="73"/>
      <c r="R355" s="74"/>
      <c r="S355" s="75"/>
      <c r="T355" s="70"/>
      <c r="U355" s="70"/>
      <c r="V355" s="70"/>
      <c r="W355" s="70"/>
    </row>
    <row r="356" spans="1:23" s="3" customFormat="1" ht="15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4"/>
      <c r="N356" s="33"/>
      <c r="O356" s="33"/>
      <c r="P356" s="72"/>
      <c r="Q356" s="73"/>
      <c r="R356" s="74"/>
      <c r="S356" s="75"/>
      <c r="T356" s="70"/>
      <c r="U356" s="70"/>
      <c r="V356" s="70"/>
      <c r="W356" s="70"/>
    </row>
    <row r="357" spans="1:23" s="3" customFormat="1" ht="15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4"/>
      <c r="N357" s="33"/>
      <c r="O357" s="33"/>
      <c r="P357" s="72"/>
      <c r="Q357" s="73"/>
      <c r="R357" s="74"/>
      <c r="S357" s="75"/>
      <c r="T357" s="70"/>
      <c r="U357" s="70"/>
      <c r="V357" s="70"/>
      <c r="W357" s="70"/>
    </row>
    <row r="358" spans="1:23" s="3" customFormat="1" ht="15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4"/>
      <c r="N358" s="33"/>
      <c r="O358" s="33"/>
      <c r="P358" s="72"/>
      <c r="Q358" s="73"/>
      <c r="R358" s="74"/>
      <c r="S358" s="75"/>
      <c r="T358" s="70"/>
      <c r="U358" s="70"/>
      <c r="V358" s="70"/>
      <c r="W358" s="70"/>
    </row>
    <row r="359" spans="1:23" s="3" customFormat="1" ht="15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4"/>
      <c r="N359" s="33"/>
      <c r="O359" s="33"/>
      <c r="P359" s="72"/>
      <c r="Q359" s="73"/>
      <c r="R359" s="74"/>
      <c r="S359" s="75"/>
      <c r="T359" s="70"/>
      <c r="U359" s="70"/>
      <c r="V359" s="70"/>
      <c r="W359" s="70"/>
    </row>
    <row r="360" spans="1:23" s="3" customFormat="1" ht="15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4"/>
      <c r="N360" s="33"/>
      <c r="O360" s="33"/>
      <c r="P360" s="72"/>
      <c r="Q360" s="73"/>
      <c r="R360" s="74"/>
      <c r="S360" s="75"/>
      <c r="T360" s="70"/>
      <c r="U360" s="70"/>
      <c r="V360" s="70"/>
      <c r="W360" s="70"/>
    </row>
    <row r="361" spans="1:23" s="3" customFormat="1" ht="15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4"/>
      <c r="N361" s="33"/>
      <c r="O361" s="33"/>
      <c r="P361" s="72"/>
      <c r="Q361" s="73"/>
      <c r="R361" s="74"/>
      <c r="S361" s="75"/>
      <c r="T361" s="70"/>
      <c r="U361" s="70"/>
      <c r="V361" s="70"/>
      <c r="W361" s="70"/>
    </row>
    <row r="362" spans="1:23" s="3" customFormat="1" ht="15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4"/>
      <c r="N362" s="33"/>
      <c r="O362" s="33"/>
      <c r="P362" s="72"/>
      <c r="Q362" s="73"/>
      <c r="R362" s="74"/>
      <c r="S362" s="75"/>
      <c r="T362" s="70"/>
      <c r="U362" s="70"/>
      <c r="V362" s="70"/>
      <c r="W362" s="70"/>
    </row>
    <row r="363" spans="1:23" s="3" customFormat="1" ht="15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4"/>
      <c r="N363" s="33"/>
      <c r="O363" s="33"/>
      <c r="P363" s="72"/>
      <c r="Q363" s="73"/>
      <c r="R363" s="74"/>
      <c r="S363" s="75"/>
      <c r="T363" s="70"/>
      <c r="U363" s="70"/>
      <c r="V363" s="70"/>
      <c r="W363" s="70"/>
    </row>
    <row r="364" spans="1:23" s="3" customFormat="1" ht="15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4"/>
      <c r="N364" s="33"/>
      <c r="O364" s="33"/>
      <c r="P364" s="72"/>
      <c r="Q364" s="73"/>
      <c r="R364" s="74"/>
      <c r="S364" s="75"/>
      <c r="T364" s="70"/>
      <c r="U364" s="70"/>
      <c r="V364" s="70"/>
      <c r="W364" s="70"/>
    </row>
    <row r="365" spans="1:23" s="3" customFormat="1" ht="15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4"/>
      <c r="N365" s="33"/>
      <c r="O365" s="33"/>
      <c r="P365" s="72"/>
      <c r="Q365" s="73"/>
      <c r="R365" s="74"/>
      <c r="S365" s="75"/>
      <c r="T365" s="70"/>
      <c r="U365" s="70"/>
      <c r="V365" s="70"/>
      <c r="W365" s="70"/>
    </row>
    <row r="366" spans="1:23" s="3" customFormat="1" ht="15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4"/>
      <c r="N366" s="33"/>
      <c r="O366" s="33"/>
      <c r="P366" s="72"/>
      <c r="Q366" s="73"/>
      <c r="R366" s="74"/>
      <c r="S366" s="75"/>
      <c r="T366" s="70"/>
      <c r="U366" s="70"/>
      <c r="V366" s="70"/>
      <c r="W366" s="70"/>
    </row>
    <row r="367" spans="1:23" s="3" customFormat="1" ht="15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4"/>
      <c r="N367" s="33"/>
      <c r="O367" s="33"/>
      <c r="P367" s="72"/>
      <c r="Q367" s="73"/>
      <c r="R367" s="74"/>
      <c r="S367" s="75"/>
      <c r="T367" s="70"/>
      <c r="U367" s="70"/>
      <c r="V367" s="70"/>
      <c r="W367" s="70"/>
    </row>
    <row r="368" spans="1:23" s="3" customFormat="1" ht="15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4"/>
      <c r="N368" s="33"/>
      <c r="O368" s="33"/>
      <c r="P368" s="72"/>
      <c r="Q368" s="73"/>
      <c r="R368" s="74"/>
      <c r="S368" s="75"/>
      <c r="T368" s="70"/>
      <c r="U368" s="70"/>
      <c r="V368" s="70"/>
      <c r="W368" s="70"/>
    </row>
    <row r="369" spans="1:23" s="3" customFormat="1" ht="15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4"/>
      <c r="N369" s="33"/>
      <c r="O369" s="33"/>
      <c r="P369" s="72"/>
      <c r="Q369" s="73"/>
      <c r="R369" s="74"/>
      <c r="S369" s="75"/>
      <c r="T369" s="70"/>
      <c r="U369" s="70"/>
      <c r="V369" s="70"/>
      <c r="W369" s="70"/>
    </row>
    <row r="370" spans="1:23" s="3" customFormat="1" ht="15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4"/>
      <c r="N370" s="33"/>
      <c r="O370" s="33"/>
      <c r="P370" s="72"/>
      <c r="Q370" s="73"/>
      <c r="R370" s="74"/>
      <c r="S370" s="75"/>
      <c r="T370" s="70"/>
      <c r="U370" s="70"/>
      <c r="V370" s="70"/>
      <c r="W370" s="70"/>
    </row>
    <row r="371" spans="1:23" s="3" customFormat="1" ht="15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4"/>
      <c r="N371" s="33"/>
      <c r="O371" s="33"/>
      <c r="P371" s="72"/>
      <c r="Q371" s="73"/>
      <c r="R371" s="74"/>
      <c r="S371" s="75"/>
      <c r="T371" s="70"/>
      <c r="U371" s="70"/>
      <c r="V371" s="70"/>
      <c r="W371" s="70"/>
    </row>
    <row r="372" spans="1:23" s="3" customFormat="1" ht="15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4"/>
      <c r="N372" s="33"/>
      <c r="O372" s="33"/>
      <c r="P372" s="72"/>
      <c r="Q372" s="73"/>
      <c r="R372" s="74"/>
      <c r="S372" s="75"/>
      <c r="T372" s="70"/>
      <c r="U372" s="70"/>
      <c r="V372" s="70"/>
      <c r="W372" s="70"/>
    </row>
    <row r="373" spans="1:23" s="3" customFormat="1" ht="15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4"/>
      <c r="N373" s="33"/>
      <c r="O373" s="33"/>
      <c r="P373" s="72"/>
      <c r="Q373" s="73"/>
      <c r="R373" s="74"/>
      <c r="S373" s="75"/>
      <c r="T373" s="70"/>
      <c r="U373" s="70"/>
      <c r="V373" s="70"/>
      <c r="W373" s="70"/>
    </row>
    <row r="374" spans="1:23" s="3" customFormat="1" ht="15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4"/>
      <c r="N374" s="33"/>
      <c r="O374" s="33"/>
      <c r="P374" s="72"/>
      <c r="Q374" s="73"/>
      <c r="R374" s="74"/>
      <c r="S374" s="75"/>
      <c r="T374" s="70"/>
      <c r="U374" s="70"/>
      <c r="V374" s="70"/>
      <c r="W374" s="70"/>
    </row>
    <row r="375" spans="1:23" s="3" customFormat="1" ht="15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4"/>
      <c r="N375" s="33"/>
      <c r="O375" s="33"/>
      <c r="P375" s="72"/>
      <c r="Q375" s="73"/>
      <c r="R375" s="74"/>
      <c r="S375" s="75"/>
      <c r="T375" s="70"/>
      <c r="U375" s="70"/>
      <c r="V375" s="70"/>
      <c r="W375" s="70"/>
    </row>
    <row r="376" spans="1:23" s="3" customFormat="1" ht="15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4"/>
      <c r="N376" s="33"/>
      <c r="O376" s="33"/>
      <c r="P376" s="72"/>
      <c r="Q376" s="73"/>
      <c r="R376" s="74"/>
      <c r="S376" s="75"/>
      <c r="T376" s="70"/>
      <c r="U376" s="70"/>
      <c r="V376" s="70"/>
      <c r="W376" s="70"/>
    </row>
    <row r="377" spans="1:23" s="3" customFormat="1" ht="15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4"/>
      <c r="N377" s="33"/>
      <c r="O377" s="33"/>
      <c r="P377" s="72"/>
      <c r="Q377" s="73"/>
      <c r="R377" s="74"/>
      <c r="S377" s="75"/>
      <c r="T377" s="70"/>
      <c r="U377" s="70"/>
      <c r="V377" s="70"/>
      <c r="W377" s="70"/>
    </row>
    <row r="378" spans="1:23" s="3" customFormat="1" ht="15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4"/>
      <c r="N378" s="33"/>
      <c r="O378" s="33"/>
      <c r="P378" s="72"/>
      <c r="Q378" s="73"/>
      <c r="R378" s="74"/>
      <c r="S378" s="75"/>
      <c r="T378" s="70"/>
      <c r="U378" s="70"/>
      <c r="V378" s="70"/>
      <c r="W378" s="70"/>
    </row>
    <row r="379" spans="1:23" s="3" customFormat="1" ht="15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4"/>
      <c r="N379" s="33"/>
      <c r="O379" s="33"/>
      <c r="P379" s="72"/>
      <c r="Q379" s="73"/>
      <c r="R379" s="74"/>
      <c r="S379" s="75"/>
      <c r="T379" s="70"/>
      <c r="U379" s="70"/>
      <c r="V379" s="70"/>
      <c r="W379" s="70"/>
    </row>
    <row r="380" spans="1:23" s="3" customFormat="1" ht="15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4"/>
      <c r="N380" s="33"/>
      <c r="O380" s="33"/>
      <c r="P380" s="72"/>
      <c r="Q380" s="73"/>
      <c r="R380" s="74"/>
      <c r="S380" s="75"/>
      <c r="T380" s="70"/>
      <c r="U380" s="70"/>
      <c r="V380" s="70"/>
      <c r="W380" s="70"/>
    </row>
    <row r="381" spans="1:23" s="3" customFormat="1" ht="15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4"/>
      <c r="N381" s="33"/>
      <c r="O381" s="33"/>
      <c r="P381" s="72"/>
      <c r="Q381" s="73"/>
      <c r="R381" s="74"/>
      <c r="S381" s="75"/>
      <c r="T381" s="70"/>
      <c r="U381" s="70"/>
      <c r="V381" s="70"/>
      <c r="W381" s="70"/>
    </row>
    <row r="382" spans="1:23" s="3" customFormat="1" ht="15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4"/>
      <c r="N382" s="33"/>
      <c r="O382" s="33"/>
      <c r="P382" s="72"/>
      <c r="Q382" s="73"/>
      <c r="R382" s="74"/>
      <c r="S382" s="75"/>
      <c r="T382" s="70"/>
      <c r="U382" s="70"/>
      <c r="V382" s="70"/>
      <c r="W382" s="70"/>
    </row>
    <row r="383" spans="1:23" s="3" customFormat="1" ht="15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4"/>
      <c r="N383" s="33"/>
      <c r="O383" s="33"/>
      <c r="P383" s="72"/>
      <c r="Q383" s="73"/>
      <c r="R383" s="74"/>
      <c r="S383" s="75"/>
      <c r="T383" s="70"/>
      <c r="U383" s="70"/>
      <c r="V383" s="70"/>
      <c r="W383" s="70"/>
    </row>
    <row r="384" spans="1:23" s="3" customFormat="1" ht="15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4"/>
      <c r="N384" s="33"/>
      <c r="O384" s="33"/>
      <c r="P384" s="72"/>
      <c r="Q384" s="73"/>
      <c r="R384" s="74"/>
      <c r="S384" s="75"/>
      <c r="T384" s="70"/>
      <c r="U384" s="70"/>
      <c r="V384" s="70"/>
      <c r="W384" s="70"/>
    </row>
    <row r="385" spans="1:23" s="3" customFormat="1" ht="15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4"/>
      <c r="N385" s="33"/>
      <c r="O385" s="33"/>
      <c r="P385" s="72"/>
      <c r="Q385" s="73"/>
      <c r="R385" s="74"/>
      <c r="S385" s="75"/>
      <c r="T385" s="70"/>
      <c r="U385" s="70"/>
      <c r="V385" s="70"/>
      <c r="W385" s="70"/>
    </row>
    <row r="386" spans="1:23" s="3" customFormat="1" ht="15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4"/>
      <c r="N386" s="33"/>
      <c r="O386" s="33"/>
      <c r="P386" s="72"/>
      <c r="Q386" s="73"/>
      <c r="R386" s="74"/>
      <c r="S386" s="75"/>
      <c r="T386" s="70"/>
      <c r="U386" s="70"/>
      <c r="V386" s="70"/>
      <c r="W386" s="70"/>
    </row>
    <row r="387" spans="1:23" s="3" customFormat="1" ht="15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4"/>
      <c r="N387" s="33"/>
      <c r="O387" s="33"/>
      <c r="P387" s="72"/>
      <c r="Q387" s="73"/>
      <c r="R387" s="74"/>
      <c r="S387" s="75"/>
      <c r="T387" s="70"/>
      <c r="U387" s="70"/>
      <c r="V387" s="70"/>
      <c r="W387" s="70"/>
    </row>
    <row r="388" spans="1:23" s="3" customFormat="1" ht="15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4"/>
      <c r="N388" s="33"/>
      <c r="O388" s="33"/>
      <c r="P388" s="72"/>
      <c r="Q388" s="73"/>
      <c r="R388" s="74"/>
      <c r="S388" s="75"/>
      <c r="T388" s="70"/>
      <c r="U388" s="70"/>
      <c r="V388" s="70"/>
      <c r="W388" s="70"/>
    </row>
    <row r="389" spans="1:23" s="3" customFormat="1" ht="15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4"/>
      <c r="N389" s="33"/>
      <c r="O389" s="33"/>
      <c r="P389" s="72"/>
      <c r="Q389" s="73"/>
      <c r="R389" s="74"/>
      <c r="S389" s="75"/>
      <c r="T389" s="70"/>
      <c r="U389" s="70"/>
      <c r="V389" s="70"/>
      <c r="W389" s="70"/>
    </row>
    <row r="390" spans="1:23" s="3" customFormat="1" ht="15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4"/>
      <c r="N390" s="33"/>
      <c r="O390" s="33"/>
      <c r="P390" s="72"/>
      <c r="Q390" s="73"/>
      <c r="R390" s="74"/>
      <c r="S390" s="75"/>
      <c r="T390" s="70"/>
      <c r="U390" s="70"/>
      <c r="V390" s="70"/>
      <c r="W390" s="70"/>
    </row>
    <row r="391" spans="1:23" s="3" customFormat="1" ht="15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4"/>
      <c r="N391" s="33"/>
      <c r="O391" s="33"/>
      <c r="P391" s="72"/>
      <c r="Q391" s="73"/>
      <c r="R391" s="74"/>
      <c r="S391" s="75"/>
      <c r="T391" s="70"/>
      <c r="U391" s="70"/>
      <c r="V391" s="70"/>
      <c r="W391" s="70"/>
    </row>
    <row r="392" spans="1:23" s="3" customFormat="1" ht="15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4"/>
      <c r="N392" s="33"/>
      <c r="O392" s="33"/>
      <c r="P392" s="72"/>
      <c r="Q392" s="73"/>
      <c r="R392" s="74"/>
      <c r="S392" s="75"/>
      <c r="T392" s="70"/>
      <c r="U392" s="70"/>
      <c r="V392" s="70"/>
      <c r="W392" s="70"/>
    </row>
    <row r="393" spans="1:23" s="3" customFormat="1" ht="15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4"/>
      <c r="N393" s="33"/>
      <c r="O393" s="33"/>
      <c r="P393" s="72"/>
      <c r="Q393" s="73"/>
      <c r="R393" s="74"/>
      <c r="S393" s="75"/>
      <c r="T393" s="70"/>
      <c r="U393" s="70"/>
      <c r="V393" s="70"/>
      <c r="W393" s="70"/>
    </row>
    <row r="394" spans="1:23" s="3" customFormat="1" ht="15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4"/>
      <c r="N394" s="33"/>
      <c r="O394" s="33"/>
      <c r="P394" s="72"/>
      <c r="Q394" s="73"/>
      <c r="R394" s="74"/>
      <c r="S394" s="75"/>
      <c r="T394" s="70"/>
      <c r="U394" s="70"/>
      <c r="V394" s="70"/>
      <c r="W394" s="70"/>
    </row>
    <row r="395" spans="1:23" s="3" customFormat="1" ht="15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4"/>
      <c r="N395" s="33"/>
      <c r="O395" s="33"/>
      <c r="P395" s="72"/>
      <c r="Q395" s="73"/>
      <c r="R395" s="74"/>
      <c r="S395" s="75"/>
      <c r="T395" s="70"/>
      <c r="U395" s="70"/>
      <c r="V395" s="70"/>
      <c r="W395" s="70"/>
    </row>
    <row r="396" spans="1:23" s="3" customFormat="1" ht="15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4"/>
      <c r="N396" s="33"/>
      <c r="O396" s="33"/>
      <c r="P396" s="72"/>
      <c r="Q396" s="73"/>
      <c r="R396" s="74"/>
      <c r="S396" s="75"/>
      <c r="T396" s="70"/>
      <c r="U396" s="70"/>
      <c r="V396" s="70"/>
      <c r="W396" s="70"/>
    </row>
    <row r="397" spans="1:23" s="3" customFormat="1" ht="15.7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4"/>
      <c r="N397" s="33"/>
      <c r="O397" s="33"/>
      <c r="P397" s="72"/>
      <c r="Q397" s="73"/>
      <c r="R397" s="74"/>
      <c r="S397" s="75"/>
      <c r="T397" s="70"/>
      <c r="U397" s="70"/>
      <c r="V397" s="70"/>
      <c r="W397" s="70"/>
    </row>
    <row r="398" spans="1:23" s="3" customFormat="1" ht="15.7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4"/>
      <c r="N398" s="33"/>
      <c r="O398" s="33"/>
      <c r="P398" s="72"/>
      <c r="Q398" s="73"/>
      <c r="R398" s="74"/>
      <c r="S398" s="75"/>
      <c r="T398" s="70"/>
      <c r="U398" s="70"/>
      <c r="V398" s="70"/>
      <c r="W398" s="70"/>
    </row>
    <row r="399" spans="1:23" s="3" customFormat="1" ht="15.7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4"/>
      <c r="N399" s="33"/>
      <c r="O399" s="33"/>
      <c r="P399" s="72"/>
      <c r="Q399" s="73"/>
      <c r="R399" s="74"/>
      <c r="S399" s="75"/>
      <c r="T399" s="70"/>
      <c r="U399" s="70"/>
      <c r="V399" s="70"/>
      <c r="W399" s="70"/>
    </row>
    <row r="400" spans="1:23" s="3" customFormat="1" ht="15.7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4"/>
      <c r="N400" s="33"/>
      <c r="O400" s="33"/>
      <c r="P400" s="72"/>
      <c r="Q400" s="73"/>
      <c r="R400" s="74"/>
      <c r="S400" s="75"/>
      <c r="T400" s="70"/>
      <c r="U400" s="70"/>
      <c r="V400" s="70"/>
      <c r="W400" s="70"/>
    </row>
    <row r="401" spans="1:23" s="3" customFormat="1" ht="15.7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4"/>
      <c r="N401" s="33"/>
      <c r="O401" s="33"/>
      <c r="P401" s="72"/>
      <c r="Q401" s="73"/>
      <c r="R401" s="74"/>
      <c r="S401" s="75"/>
      <c r="T401" s="70"/>
      <c r="U401" s="70"/>
      <c r="V401" s="70"/>
      <c r="W401" s="70"/>
    </row>
    <row r="402" spans="1:23" s="3" customFormat="1" ht="15.7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4"/>
      <c r="N402" s="33"/>
      <c r="O402" s="33"/>
      <c r="P402" s="72"/>
      <c r="Q402" s="73"/>
      <c r="R402" s="74"/>
      <c r="S402" s="75"/>
      <c r="T402" s="70"/>
      <c r="U402" s="70"/>
      <c r="V402" s="70"/>
      <c r="W402" s="70"/>
    </row>
    <row r="403" spans="1:23" s="3" customFormat="1" ht="15.7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4"/>
      <c r="N403" s="33"/>
      <c r="O403" s="33"/>
      <c r="P403" s="72"/>
      <c r="Q403" s="73"/>
      <c r="R403" s="74"/>
      <c r="S403" s="75"/>
      <c r="T403" s="70"/>
      <c r="U403" s="70"/>
      <c r="V403" s="70"/>
      <c r="W403" s="70"/>
    </row>
    <row r="404" spans="1:23" s="3" customFormat="1" ht="15.7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4"/>
      <c r="N404" s="33"/>
      <c r="O404" s="33"/>
      <c r="P404" s="72"/>
      <c r="Q404" s="73"/>
      <c r="R404" s="74"/>
      <c r="S404" s="75"/>
      <c r="T404" s="70"/>
      <c r="U404" s="70"/>
      <c r="V404" s="70"/>
      <c r="W404" s="70"/>
    </row>
    <row r="405" spans="1:23" s="3" customFormat="1" ht="15.7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4"/>
      <c r="N405" s="33"/>
      <c r="O405" s="33"/>
      <c r="P405" s="72"/>
      <c r="Q405" s="73"/>
      <c r="R405" s="74"/>
      <c r="S405" s="75"/>
      <c r="T405" s="70"/>
      <c r="U405" s="70"/>
      <c r="V405" s="70"/>
      <c r="W405" s="70"/>
    </row>
    <row r="406" spans="1:23" s="3" customFormat="1" ht="15.7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4"/>
      <c r="N406" s="33"/>
      <c r="O406" s="33"/>
      <c r="P406" s="72"/>
      <c r="Q406" s="73"/>
      <c r="R406" s="74"/>
      <c r="S406" s="75"/>
      <c r="T406" s="70"/>
      <c r="U406" s="70"/>
      <c r="V406" s="70"/>
      <c r="W406" s="70"/>
    </row>
    <row r="407" spans="1:23" s="3" customFormat="1" ht="15.7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4"/>
      <c r="N407" s="33"/>
      <c r="O407" s="33"/>
      <c r="P407" s="72"/>
      <c r="Q407" s="73"/>
      <c r="R407" s="74"/>
      <c r="S407" s="75"/>
      <c r="T407" s="70"/>
      <c r="U407" s="70"/>
      <c r="V407" s="70"/>
      <c r="W407" s="70"/>
    </row>
    <row r="408" spans="1:23" s="3" customFormat="1" ht="15.7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4"/>
      <c r="N408" s="33"/>
      <c r="O408" s="33"/>
      <c r="P408" s="72"/>
      <c r="Q408" s="73"/>
      <c r="R408" s="74"/>
      <c r="S408" s="75"/>
      <c r="T408" s="70"/>
      <c r="U408" s="70"/>
      <c r="V408" s="70"/>
      <c r="W408" s="70"/>
    </row>
    <row r="409" spans="1:23" s="3" customFormat="1" ht="15.7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4"/>
      <c r="N409" s="33"/>
      <c r="O409" s="33"/>
      <c r="P409" s="72"/>
      <c r="Q409" s="73"/>
      <c r="R409" s="74"/>
      <c r="S409" s="75"/>
      <c r="T409" s="70"/>
      <c r="U409" s="70"/>
      <c r="V409" s="70"/>
      <c r="W409" s="70"/>
    </row>
    <row r="410" spans="1:23" s="3" customFormat="1" ht="15.7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4"/>
      <c r="N410" s="33"/>
      <c r="O410" s="33"/>
      <c r="P410" s="72"/>
      <c r="Q410" s="73"/>
      <c r="R410" s="74"/>
      <c r="S410" s="75"/>
      <c r="T410" s="70"/>
      <c r="U410" s="70"/>
      <c r="V410" s="70"/>
      <c r="W410" s="70"/>
    </row>
    <row r="411" spans="1:23" s="3" customFormat="1" ht="15.7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4"/>
      <c r="N411" s="33"/>
      <c r="O411" s="33"/>
      <c r="P411" s="72"/>
      <c r="Q411" s="73"/>
      <c r="R411" s="74"/>
      <c r="S411" s="75"/>
      <c r="T411" s="70"/>
      <c r="U411" s="70"/>
      <c r="V411" s="70"/>
      <c r="W411" s="70"/>
    </row>
    <row r="412" spans="1:23" s="3" customFormat="1" ht="15.7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4"/>
      <c r="N412" s="33"/>
      <c r="O412" s="33"/>
      <c r="P412" s="72"/>
      <c r="Q412" s="73"/>
      <c r="R412" s="74"/>
      <c r="S412" s="75"/>
      <c r="T412" s="70"/>
      <c r="U412" s="70"/>
      <c r="V412" s="70"/>
      <c r="W412" s="70"/>
    </row>
    <row r="413" spans="1:23" s="3" customFormat="1" ht="15.7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4"/>
      <c r="N413" s="33"/>
      <c r="O413" s="33"/>
      <c r="P413" s="72"/>
      <c r="Q413" s="73"/>
      <c r="R413" s="74"/>
      <c r="S413" s="75"/>
      <c r="T413" s="70"/>
      <c r="U413" s="70"/>
      <c r="V413" s="70"/>
      <c r="W413" s="70"/>
    </row>
    <row r="414" spans="1:23" s="3" customFormat="1" ht="15.7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4"/>
      <c r="N414" s="33"/>
      <c r="O414" s="33"/>
      <c r="P414" s="72"/>
      <c r="Q414" s="73"/>
      <c r="R414" s="74"/>
      <c r="S414" s="75"/>
      <c r="T414" s="70"/>
      <c r="U414" s="70"/>
      <c r="V414" s="70"/>
      <c r="W414" s="70"/>
    </row>
    <row r="415" spans="1:23" s="3" customFormat="1" ht="15.7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4"/>
      <c r="N415" s="33"/>
      <c r="O415" s="33"/>
      <c r="P415" s="72"/>
      <c r="Q415" s="73"/>
      <c r="R415" s="74"/>
      <c r="S415" s="75"/>
      <c r="T415" s="70"/>
      <c r="U415" s="70"/>
      <c r="V415" s="70"/>
      <c r="W415" s="70"/>
    </row>
    <row r="416" spans="1:23" s="3" customFormat="1" ht="15.7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4"/>
      <c r="N416" s="33"/>
      <c r="O416" s="33"/>
      <c r="P416" s="72"/>
      <c r="Q416" s="73"/>
      <c r="R416" s="74"/>
      <c r="S416" s="75"/>
      <c r="T416" s="70"/>
      <c r="U416" s="70"/>
      <c r="V416" s="70"/>
      <c r="W416" s="70"/>
    </row>
    <row r="417" spans="1:23" s="3" customFormat="1" ht="15.7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4"/>
      <c r="N417" s="33"/>
      <c r="O417" s="33"/>
      <c r="P417" s="72"/>
      <c r="Q417" s="73"/>
      <c r="R417" s="74"/>
      <c r="S417" s="75"/>
      <c r="T417" s="70"/>
      <c r="U417" s="70"/>
      <c r="V417" s="70"/>
      <c r="W417" s="70"/>
    </row>
    <row r="418" spans="1:23" s="3" customFormat="1" ht="15.7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4"/>
      <c r="N418" s="33"/>
      <c r="O418" s="33"/>
      <c r="P418" s="72"/>
      <c r="Q418" s="73"/>
      <c r="R418" s="74"/>
      <c r="S418" s="75"/>
      <c r="T418" s="70"/>
      <c r="U418" s="70"/>
      <c r="V418" s="70"/>
      <c r="W418" s="70"/>
    </row>
    <row r="419" spans="1:23" s="3" customFormat="1" ht="15.7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4"/>
      <c r="N419" s="33"/>
      <c r="O419" s="33"/>
      <c r="P419" s="72"/>
      <c r="Q419" s="73"/>
      <c r="R419" s="74"/>
      <c r="S419" s="75"/>
      <c r="T419" s="70"/>
      <c r="U419" s="70"/>
      <c r="V419" s="70"/>
      <c r="W419" s="70"/>
    </row>
    <row r="420" spans="1:23" s="3" customFormat="1" ht="15.7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4"/>
      <c r="N420" s="33"/>
      <c r="O420" s="33"/>
      <c r="P420" s="72"/>
      <c r="Q420" s="73"/>
      <c r="R420" s="74"/>
      <c r="S420" s="75"/>
      <c r="T420" s="70"/>
      <c r="U420" s="70"/>
      <c r="V420" s="70"/>
      <c r="W420" s="70"/>
    </row>
    <row r="421" spans="1:23" s="3" customFormat="1" ht="15.7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4"/>
      <c r="N421" s="33"/>
      <c r="O421" s="33"/>
      <c r="P421" s="72"/>
      <c r="Q421" s="73"/>
      <c r="R421" s="74"/>
      <c r="S421" s="75"/>
      <c r="T421" s="70"/>
      <c r="U421" s="70"/>
      <c r="V421" s="70"/>
      <c r="W421" s="70"/>
    </row>
    <row r="422" spans="1:23" s="3" customFormat="1" ht="15.7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4"/>
      <c r="N422" s="33"/>
      <c r="O422" s="33"/>
      <c r="P422" s="72"/>
      <c r="Q422" s="73"/>
      <c r="R422" s="74"/>
      <c r="S422" s="75"/>
      <c r="T422" s="70"/>
      <c r="U422" s="70"/>
      <c r="V422" s="70"/>
      <c r="W422" s="70"/>
    </row>
    <row r="423" spans="1:23" s="3" customFormat="1" ht="15.7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4"/>
      <c r="N423" s="33"/>
      <c r="O423" s="33"/>
      <c r="P423" s="72"/>
      <c r="Q423" s="73"/>
      <c r="R423" s="74"/>
      <c r="S423" s="75"/>
      <c r="T423" s="70"/>
      <c r="U423" s="70"/>
      <c r="V423" s="70"/>
      <c r="W423" s="70"/>
    </row>
    <row r="424" spans="1:23" s="3" customFormat="1" ht="15.7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4"/>
      <c r="N424" s="33"/>
      <c r="O424" s="33"/>
      <c r="P424" s="72"/>
      <c r="Q424" s="73"/>
      <c r="R424" s="74"/>
      <c r="S424" s="75"/>
      <c r="T424" s="70"/>
      <c r="U424" s="70"/>
      <c r="V424" s="70"/>
      <c r="W424" s="70"/>
    </row>
    <row r="425" spans="1:23" s="3" customFormat="1" ht="15.7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4"/>
      <c r="N425" s="33"/>
      <c r="O425" s="33"/>
      <c r="P425" s="72"/>
      <c r="Q425" s="73"/>
      <c r="R425" s="74"/>
      <c r="S425" s="75"/>
      <c r="T425" s="70"/>
      <c r="U425" s="70"/>
      <c r="V425" s="70"/>
      <c r="W425" s="70"/>
    </row>
    <row r="426" spans="1:23" s="3" customFormat="1" ht="15.7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4"/>
      <c r="N426" s="33"/>
      <c r="O426" s="33"/>
      <c r="P426" s="72"/>
      <c r="Q426" s="73"/>
      <c r="R426" s="74"/>
      <c r="S426" s="75"/>
      <c r="T426" s="70"/>
      <c r="U426" s="70"/>
      <c r="V426" s="70"/>
      <c r="W426" s="70"/>
    </row>
    <row r="427" spans="1:23" s="3" customFormat="1" ht="15.7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4"/>
      <c r="N427" s="33"/>
      <c r="O427" s="33"/>
      <c r="P427" s="72"/>
      <c r="Q427" s="73"/>
      <c r="R427" s="74"/>
      <c r="S427" s="75"/>
      <c r="T427" s="70"/>
      <c r="U427" s="70"/>
      <c r="V427" s="70"/>
      <c r="W427" s="70"/>
    </row>
    <row r="428" spans="1:23" s="3" customFormat="1" ht="15.7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4"/>
      <c r="N428" s="33"/>
      <c r="O428" s="33"/>
      <c r="P428" s="72"/>
      <c r="Q428" s="73"/>
      <c r="R428" s="74"/>
      <c r="S428" s="75"/>
      <c r="T428" s="70"/>
      <c r="U428" s="70"/>
      <c r="V428" s="70"/>
      <c r="W428" s="70"/>
    </row>
    <row r="429" spans="1:23" s="3" customFormat="1" ht="15.7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4"/>
      <c r="N429" s="33"/>
      <c r="O429" s="33"/>
      <c r="P429" s="72"/>
      <c r="Q429" s="73"/>
      <c r="R429" s="74"/>
      <c r="S429" s="75"/>
      <c r="T429" s="70"/>
      <c r="U429" s="70"/>
      <c r="V429" s="70"/>
      <c r="W429" s="70"/>
    </row>
    <row r="430" spans="1:23" s="3" customFormat="1" ht="15.7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4"/>
      <c r="N430" s="33"/>
      <c r="O430" s="33"/>
      <c r="P430" s="72"/>
      <c r="Q430" s="73"/>
      <c r="R430" s="74"/>
      <c r="S430" s="75"/>
      <c r="T430" s="70"/>
      <c r="U430" s="70"/>
      <c r="V430" s="70"/>
      <c r="W430" s="70"/>
    </row>
    <row r="431" spans="1:23" s="3" customFormat="1" ht="15.7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4"/>
      <c r="N431" s="33"/>
      <c r="O431" s="33"/>
      <c r="P431" s="72"/>
      <c r="Q431" s="73"/>
      <c r="R431" s="74"/>
      <c r="S431" s="75"/>
      <c r="T431" s="70"/>
      <c r="U431" s="70"/>
      <c r="V431" s="70"/>
      <c r="W431" s="70"/>
    </row>
    <row r="432" spans="1:23" s="3" customFormat="1" ht="15.7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4"/>
      <c r="N432" s="33"/>
      <c r="O432" s="33"/>
      <c r="P432" s="72"/>
      <c r="Q432" s="73"/>
      <c r="R432" s="74"/>
      <c r="S432" s="75"/>
      <c r="T432" s="70"/>
      <c r="U432" s="70"/>
      <c r="V432" s="70"/>
      <c r="W432" s="70"/>
    </row>
    <row r="433" spans="1:23" s="3" customFormat="1" ht="15.7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4"/>
      <c r="N433" s="33"/>
      <c r="O433" s="33"/>
      <c r="P433" s="72"/>
      <c r="Q433" s="73"/>
      <c r="R433" s="74"/>
      <c r="S433" s="75"/>
      <c r="T433" s="70"/>
      <c r="U433" s="70"/>
      <c r="V433" s="70"/>
      <c r="W433" s="70"/>
    </row>
    <row r="434" spans="1:23" s="3" customFormat="1" ht="15.7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4"/>
      <c r="N434" s="33"/>
      <c r="O434" s="33"/>
      <c r="P434" s="72"/>
      <c r="Q434" s="73"/>
      <c r="R434" s="74"/>
      <c r="S434" s="75"/>
      <c r="T434" s="70"/>
      <c r="U434" s="70"/>
      <c r="V434" s="70"/>
      <c r="W434" s="70"/>
    </row>
    <row r="435" spans="1:23" s="3" customFormat="1" ht="15.7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4"/>
      <c r="N435" s="33"/>
      <c r="O435" s="33"/>
      <c r="P435" s="72"/>
      <c r="Q435" s="73"/>
      <c r="R435" s="74"/>
      <c r="S435" s="75"/>
      <c r="T435" s="70"/>
      <c r="U435" s="70"/>
      <c r="V435" s="70"/>
      <c r="W435" s="70"/>
    </row>
    <row r="436" spans="1:23" s="3" customFormat="1" ht="15.7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4"/>
      <c r="N436" s="33"/>
      <c r="O436" s="33"/>
      <c r="P436" s="72"/>
      <c r="Q436" s="73"/>
      <c r="R436" s="74"/>
      <c r="S436" s="75"/>
      <c r="T436" s="70"/>
      <c r="U436" s="70"/>
      <c r="V436" s="70"/>
      <c r="W436" s="70"/>
    </row>
    <row r="437" spans="1:23" s="3" customFormat="1" ht="15.7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4"/>
      <c r="N437" s="33"/>
      <c r="O437" s="33"/>
      <c r="P437" s="72"/>
      <c r="Q437" s="73"/>
      <c r="R437" s="74"/>
      <c r="S437" s="75"/>
      <c r="T437" s="70"/>
      <c r="U437" s="70"/>
      <c r="V437" s="70"/>
      <c r="W437" s="70"/>
    </row>
    <row r="438" spans="1:23" s="3" customFormat="1" ht="15.7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4"/>
      <c r="N438" s="33"/>
      <c r="O438" s="33"/>
      <c r="P438" s="72"/>
      <c r="Q438" s="73"/>
      <c r="R438" s="74"/>
      <c r="S438" s="75"/>
      <c r="T438" s="70"/>
      <c r="U438" s="70"/>
      <c r="V438" s="70"/>
      <c r="W438" s="70"/>
    </row>
    <row r="439" spans="1:23" s="3" customFormat="1" ht="15.7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4"/>
      <c r="N439" s="33"/>
      <c r="O439" s="33"/>
      <c r="P439" s="72"/>
      <c r="Q439" s="73"/>
      <c r="R439" s="74"/>
      <c r="S439" s="75"/>
      <c r="T439" s="70"/>
      <c r="U439" s="70"/>
      <c r="V439" s="70"/>
      <c r="W439" s="70"/>
    </row>
    <row r="440" spans="1:23" s="3" customFormat="1" ht="15.7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4"/>
      <c r="N440" s="33"/>
      <c r="O440" s="33"/>
      <c r="P440" s="72"/>
      <c r="Q440" s="73"/>
      <c r="R440" s="74"/>
      <c r="S440" s="75"/>
      <c r="T440" s="70"/>
      <c r="U440" s="70"/>
      <c r="V440" s="70"/>
      <c r="W440" s="70"/>
    </row>
    <row r="441" spans="1:23" s="3" customFormat="1" ht="15.7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4"/>
      <c r="N441" s="33"/>
      <c r="O441" s="33"/>
      <c r="P441" s="72"/>
      <c r="Q441" s="73"/>
      <c r="R441" s="74"/>
      <c r="S441" s="75"/>
      <c r="T441" s="70"/>
      <c r="U441" s="70"/>
      <c r="V441" s="70"/>
      <c r="W441" s="70"/>
    </row>
    <row r="442" spans="1:23" s="3" customFormat="1" ht="15.7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4"/>
      <c r="N442" s="33"/>
      <c r="O442" s="33"/>
      <c r="P442" s="72"/>
      <c r="Q442" s="73"/>
      <c r="R442" s="74"/>
      <c r="S442" s="75"/>
      <c r="T442" s="70"/>
      <c r="U442" s="70"/>
      <c r="V442" s="70"/>
      <c r="W442" s="70"/>
    </row>
    <row r="443" spans="1:23" s="3" customFormat="1" ht="15.7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4"/>
      <c r="N443" s="33"/>
      <c r="O443" s="33"/>
      <c r="P443" s="72"/>
      <c r="Q443" s="73"/>
      <c r="R443" s="74"/>
      <c r="S443" s="75"/>
      <c r="T443" s="70"/>
      <c r="U443" s="70"/>
      <c r="V443" s="70"/>
      <c r="W443" s="70"/>
    </row>
    <row r="444" spans="1:23" s="3" customFormat="1" ht="15.7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4"/>
      <c r="N444" s="33"/>
      <c r="O444" s="33"/>
      <c r="P444" s="72"/>
      <c r="Q444" s="73"/>
      <c r="R444" s="74"/>
      <c r="S444" s="75"/>
      <c r="T444" s="70"/>
      <c r="U444" s="70"/>
      <c r="V444" s="70"/>
      <c r="W444" s="70"/>
    </row>
    <row r="445" spans="1:23" s="3" customFormat="1" ht="15.7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4"/>
      <c r="N445" s="33"/>
      <c r="O445" s="33"/>
      <c r="P445" s="72"/>
      <c r="Q445" s="73"/>
      <c r="R445" s="74"/>
      <c r="S445" s="75"/>
      <c r="T445" s="70"/>
      <c r="U445" s="70"/>
      <c r="V445" s="70"/>
      <c r="W445" s="70"/>
    </row>
    <row r="446" spans="1:23" s="3" customFormat="1" ht="15.7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4"/>
      <c r="N446" s="33"/>
      <c r="O446" s="33"/>
      <c r="P446" s="72"/>
      <c r="Q446" s="73"/>
      <c r="R446" s="74"/>
      <c r="S446" s="75"/>
      <c r="T446" s="70"/>
      <c r="U446" s="70"/>
      <c r="V446" s="70"/>
      <c r="W446" s="70"/>
    </row>
    <row r="447" spans="1:23" s="3" customFormat="1" ht="15.7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4"/>
      <c r="N447" s="33"/>
      <c r="O447" s="33"/>
      <c r="P447" s="72"/>
      <c r="Q447" s="73"/>
      <c r="R447" s="74"/>
      <c r="S447" s="75"/>
      <c r="T447" s="70"/>
      <c r="U447" s="70"/>
      <c r="V447" s="70"/>
      <c r="W447" s="70"/>
    </row>
    <row r="448" spans="1:23" s="3" customFormat="1" ht="15.7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4"/>
      <c r="N448" s="33"/>
      <c r="O448" s="33"/>
      <c r="P448" s="72"/>
      <c r="Q448" s="73"/>
      <c r="R448" s="74"/>
      <c r="S448" s="75"/>
      <c r="T448" s="70"/>
      <c r="U448" s="70"/>
      <c r="V448" s="70"/>
      <c r="W448" s="70"/>
    </row>
    <row r="449" spans="1:23" s="3" customFormat="1" ht="15.7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4"/>
      <c r="N449" s="33"/>
      <c r="O449" s="33"/>
      <c r="P449" s="72"/>
      <c r="Q449" s="73"/>
      <c r="R449" s="74"/>
      <c r="S449" s="75"/>
      <c r="T449" s="70"/>
      <c r="U449" s="70"/>
      <c r="V449" s="70"/>
      <c r="W449" s="70"/>
    </row>
    <row r="450" spans="1:23" s="3" customFormat="1" ht="15.7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4"/>
      <c r="N450" s="33"/>
      <c r="O450" s="33"/>
      <c r="P450" s="72"/>
      <c r="Q450" s="73"/>
      <c r="R450" s="74"/>
      <c r="S450" s="75"/>
      <c r="T450" s="70"/>
      <c r="U450" s="70"/>
      <c r="V450" s="70"/>
      <c r="W450" s="70"/>
    </row>
    <row r="451" spans="1:23" s="3" customFormat="1" ht="15.7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4"/>
      <c r="N451" s="33"/>
      <c r="O451" s="33"/>
      <c r="P451" s="72"/>
      <c r="Q451" s="73"/>
      <c r="R451" s="74"/>
      <c r="S451" s="75"/>
      <c r="T451" s="70"/>
      <c r="U451" s="70"/>
      <c r="V451" s="70"/>
      <c r="W451" s="70"/>
    </row>
    <row r="452" spans="1:23" s="3" customFormat="1" ht="15.7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4"/>
      <c r="N452" s="33"/>
      <c r="O452" s="33"/>
      <c r="P452" s="72"/>
      <c r="Q452" s="73"/>
      <c r="R452" s="74"/>
      <c r="S452" s="75"/>
      <c r="T452" s="70"/>
      <c r="U452" s="70"/>
      <c r="V452" s="70"/>
      <c r="W452" s="70"/>
    </row>
    <row r="453" spans="1:23" s="3" customFormat="1" ht="15.7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4"/>
      <c r="N453" s="33"/>
      <c r="O453" s="33"/>
      <c r="P453" s="72"/>
      <c r="Q453" s="73"/>
      <c r="R453" s="74"/>
      <c r="S453" s="75"/>
      <c r="T453" s="70"/>
      <c r="U453" s="70"/>
      <c r="V453" s="70"/>
      <c r="W453" s="70"/>
    </row>
    <row r="454" spans="1:23" s="3" customFormat="1" ht="15.7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4"/>
      <c r="N454" s="33"/>
      <c r="O454" s="33"/>
      <c r="P454" s="72"/>
      <c r="Q454" s="73"/>
      <c r="R454" s="74"/>
      <c r="S454" s="75"/>
      <c r="T454" s="70"/>
      <c r="U454" s="70"/>
      <c r="V454" s="70"/>
      <c r="W454" s="70"/>
    </row>
    <row r="455" spans="1:23" s="3" customFormat="1" ht="15.7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4"/>
      <c r="N455" s="33"/>
      <c r="O455" s="33"/>
      <c r="P455" s="72"/>
      <c r="Q455" s="73"/>
      <c r="R455" s="74"/>
      <c r="S455" s="75"/>
      <c r="T455" s="70"/>
      <c r="U455" s="70"/>
      <c r="V455" s="70"/>
      <c r="W455" s="70"/>
    </row>
    <row r="456" spans="1:23" s="3" customFormat="1" ht="15.7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4"/>
      <c r="N456" s="33"/>
      <c r="O456" s="33"/>
      <c r="P456" s="72"/>
      <c r="Q456" s="73"/>
      <c r="R456" s="74"/>
      <c r="S456" s="75"/>
      <c r="T456" s="70"/>
      <c r="U456" s="70"/>
      <c r="V456" s="70"/>
      <c r="W456" s="70"/>
    </row>
    <row r="457" spans="1:23" s="3" customFormat="1" ht="15.7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4"/>
      <c r="N457" s="33"/>
      <c r="O457" s="33"/>
      <c r="P457" s="72"/>
      <c r="Q457" s="73"/>
      <c r="R457" s="74"/>
      <c r="S457" s="75"/>
      <c r="T457" s="70"/>
      <c r="U457" s="70"/>
      <c r="V457" s="70"/>
      <c r="W457" s="70"/>
    </row>
    <row r="458" spans="1:23" s="3" customFormat="1" ht="15.7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4"/>
      <c r="N458" s="33"/>
      <c r="O458" s="33"/>
      <c r="P458" s="72"/>
      <c r="Q458" s="73"/>
      <c r="R458" s="74"/>
      <c r="S458" s="75"/>
      <c r="T458" s="70"/>
      <c r="U458" s="70"/>
      <c r="V458" s="70"/>
      <c r="W458" s="70"/>
    </row>
    <row r="459" spans="1:23" s="3" customFormat="1" ht="15.7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4"/>
      <c r="N459" s="33"/>
      <c r="O459" s="33"/>
      <c r="P459" s="72"/>
      <c r="Q459" s="73"/>
      <c r="R459" s="74"/>
      <c r="S459" s="75"/>
      <c r="T459" s="70"/>
      <c r="U459" s="70"/>
      <c r="V459" s="70"/>
      <c r="W459" s="70"/>
    </row>
    <row r="460" spans="1:23" s="3" customFormat="1" ht="15.7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4"/>
      <c r="N460" s="33"/>
      <c r="O460" s="33"/>
      <c r="P460" s="72"/>
      <c r="Q460" s="73"/>
      <c r="R460" s="74"/>
      <c r="S460" s="75"/>
      <c r="T460" s="70"/>
      <c r="U460" s="70"/>
      <c r="V460" s="70"/>
      <c r="W460" s="70"/>
    </row>
    <row r="461" spans="1:23" s="3" customFormat="1" ht="15.7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4"/>
      <c r="N461" s="33"/>
      <c r="O461" s="33"/>
      <c r="P461" s="72"/>
      <c r="Q461" s="73"/>
      <c r="R461" s="74"/>
      <c r="S461" s="75"/>
      <c r="T461" s="70"/>
      <c r="U461" s="70"/>
      <c r="V461" s="70"/>
      <c r="W461" s="70"/>
    </row>
    <row r="462" spans="1:23" s="3" customFormat="1" ht="15.7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4"/>
      <c r="N462" s="33"/>
      <c r="O462" s="33"/>
      <c r="P462" s="72"/>
      <c r="Q462" s="73"/>
      <c r="R462" s="74"/>
      <c r="S462" s="75"/>
      <c r="T462" s="70"/>
      <c r="U462" s="70"/>
      <c r="V462" s="70"/>
      <c r="W462" s="70"/>
    </row>
    <row r="463" spans="1:23" s="3" customFormat="1" ht="15.7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4"/>
      <c r="N463" s="33"/>
      <c r="O463" s="33"/>
      <c r="P463" s="72"/>
      <c r="Q463" s="73"/>
      <c r="R463" s="74"/>
      <c r="S463" s="75"/>
      <c r="T463" s="70"/>
      <c r="U463" s="70"/>
      <c r="V463" s="70"/>
      <c r="W463" s="70"/>
    </row>
    <row r="464" spans="1:23" s="3" customFormat="1" ht="15.7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4"/>
      <c r="N464" s="33"/>
      <c r="O464" s="33"/>
      <c r="P464" s="72"/>
      <c r="Q464" s="73"/>
      <c r="R464" s="74"/>
      <c r="S464" s="75"/>
      <c r="T464" s="70"/>
      <c r="U464" s="70"/>
      <c r="V464" s="70"/>
      <c r="W464" s="70"/>
    </row>
    <row r="465" spans="1:23" s="3" customFormat="1" ht="15.7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4"/>
      <c r="N465" s="33"/>
      <c r="O465" s="33"/>
      <c r="P465" s="72"/>
      <c r="Q465" s="73"/>
      <c r="R465" s="74"/>
      <c r="S465" s="75"/>
      <c r="T465" s="70"/>
      <c r="U465" s="70"/>
      <c r="V465" s="70"/>
      <c r="W465" s="70"/>
    </row>
    <row r="466" spans="1:23" s="3" customFormat="1" ht="15.7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4"/>
      <c r="N466" s="33"/>
      <c r="O466" s="33"/>
      <c r="P466" s="72"/>
      <c r="Q466" s="73"/>
      <c r="R466" s="74"/>
      <c r="S466" s="75"/>
      <c r="T466" s="70"/>
      <c r="U466" s="70"/>
      <c r="V466" s="70"/>
      <c r="W466" s="70"/>
    </row>
    <row r="467" spans="1:23" s="3" customFormat="1" ht="15.7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4"/>
      <c r="N467" s="33"/>
      <c r="O467" s="33"/>
      <c r="P467" s="72"/>
      <c r="Q467" s="73"/>
      <c r="R467" s="74"/>
      <c r="S467" s="75"/>
      <c r="T467" s="70"/>
      <c r="U467" s="70"/>
      <c r="V467" s="70"/>
      <c r="W467" s="70"/>
    </row>
    <row r="468" spans="1:23" s="3" customFormat="1" ht="15.7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4"/>
      <c r="N468" s="33"/>
      <c r="O468" s="33"/>
      <c r="P468" s="72"/>
      <c r="Q468" s="73"/>
      <c r="R468" s="74"/>
      <c r="S468" s="75"/>
      <c r="T468" s="70"/>
      <c r="U468" s="70"/>
      <c r="V468" s="70"/>
      <c r="W468" s="70"/>
    </row>
    <row r="469" spans="1:23" s="3" customFormat="1" ht="15.7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4"/>
      <c r="N469" s="33"/>
      <c r="O469" s="33"/>
      <c r="P469" s="72"/>
      <c r="Q469" s="73"/>
      <c r="R469" s="74"/>
      <c r="S469" s="75"/>
      <c r="T469" s="70"/>
      <c r="U469" s="70"/>
      <c r="V469" s="70"/>
      <c r="W469" s="70"/>
    </row>
    <row r="470" spans="1:23" s="3" customFormat="1" ht="15.7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4"/>
      <c r="N470" s="33"/>
      <c r="O470" s="33"/>
      <c r="P470" s="72"/>
      <c r="Q470" s="73"/>
      <c r="R470" s="74"/>
      <c r="S470" s="75"/>
      <c r="T470" s="70"/>
      <c r="U470" s="70"/>
      <c r="V470" s="70"/>
      <c r="W470" s="70"/>
    </row>
    <row r="471" spans="1:23" s="3" customFormat="1" ht="15.7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4"/>
      <c r="N471" s="33"/>
      <c r="O471" s="33"/>
      <c r="P471" s="72"/>
      <c r="Q471" s="73"/>
      <c r="R471" s="74"/>
      <c r="S471" s="75"/>
      <c r="T471" s="70"/>
      <c r="U471" s="70"/>
      <c r="V471" s="70"/>
      <c r="W471" s="70"/>
    </row>
    <row r="472" spans="1:23" s="3" customFormat="1" ht="15.7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4"/>
      <c r="N472" s="33"/>
      <c r="O472" s="33"/>
      <c r="P472" s="72"/>
      <c r="Q472" s="73"/>
      <c r="R472" s="74"/>
      <c r="S472" s="75"/>
      <c r="T472" s="70"/>
      <c r="U472" s="70"/>
      <c r="V472" s="70"/>
      <c r="W472" s="70"/>
    </row>
    <row r="473" spans="1:23" s="3" customFormat="1" ht="15.7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4"/>
      <c r="N473" s="33"/>
      <c r="O473" s="33"/>
      <c r="P473" s="72"/>
      <c r="Q473" s="73"/>
      <c r="R473" s="74"/>
      <c r="S473" s="75"/>
      <c r="T473" s="70"/>
      <c r="U473" s="70"/>
      <c r="V473" s="70"/>
      <c r="W473" s="70"/>
    </row>
    <row r="474" spans="1:23" s="3" customFormat="1" ht="15.7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4"/>
      <c r="N474" s="33"/>
      <c r="O474" s="33"/>
      <c r="P474" s="72"/>
      <c r="Q474" s="73"/>
      <c r="R474" s="74"/>
      <c r="S474" s="75"/>
      <c r="T474" s="70"/>
      <c r="U474" s="70"/>
      <c r="V474" s="70"/>
      <c r="W474" s="70"/>
    </row>
    <row r="475" spans="1:23" s="3" customFormat="1" ht="15.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4"/>
      <c r="N475" s="33"/>
      <c r="O475" s="33"/>
      <c r="P475" s="72"/>
      <c r="Q475" s="73"/>
      <c r="R475" s="74"/>
      <c r="S475" s="75"/>
      <c r="T475" s="70"/>
      <c r="U475" s="70"/>
      <c r="V475" s="70"/>
      <c r="W475" s="70"/>
    </row>
    <row r="476" spans="1:23" s="3" customFormat="1" ht="15.7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4"/>
      <c r="N476" s="33"/>
      <c r="O476" s="33"/>
      <c r="P476" s="72"/>
      <c r="Q476" s="73"/>
      <c r="R476" s="74"/>
      <c r="S476" s="75"/>
      <c r="T476" s="70"/>
      <c r="U476" s="70"/>
      <c r="V476" s="70"/>
      <c r="W476" s="70"/>
    </row>
    <row r="477" spans="1:23" s="3" customFormat="1" ht="15.7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4"/>
      <c r="N477" s="33"/>
      <c r="O477" s="33"/>
      <c r="P477" s="72"/>
      <c r="Q477" s="73"/>
      <c r="R477" s="74"/>
      <c r="S477" s="75"/>
      <c r="T477" s="70"/>
      <c r="U477" s="70"/>
      <c r="V477" s="70"/>
      <c r="W477" s="70"/>
    </row>
    <row r="478" spans="1:23" s="3" customFormat="1" ht="15.7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4"/>
      <c r="N478" s="33"/>
      <c r="O478" s="33"/>
      <c r="P478" s="72"/>
      <c r="Q478" s="73"/>
      <c r="R478" s="74"/>
      <c r="S478" s="75"/>
      <c r="T478" s="70"/>
      <c r="U478" s="70"/>
      <c r="V478" s="70"/>
      <c r="W478" s="70"/>
    </row>
    <row r="479" spans="1:23" s="3" customFormat="1" ht="15.7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4"/>
      <c r="N479" s="33"/>
      <c r="O479" s="33"/>
      <c r="P479" s="72"/>
      <c r="Q479" s="73"/>
      <c r="R479" s="74"/>
      <c r="S479" s="75"/>
      <c r="T479" s="70"/>
      <c r="U479" s="70"/>
      <c r="V479" s="70"/>
      <c r="W479" s="70"/>
    </row>
    <row r="480" spans="1:23" s="3" customFormat="1" ht="15.7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4"/>
      <c r="N480" s="33"/>
      <c r="O480" s="33"/>
      <c r="P480" s="72"/>
      <c r="Q480" s="73"/>
      <c r="R480" s="74"/>
      <c r="S480" s="75"/>
      <c r="T480" s="70"/>
      <c r="U480" s="70"/>
      <c r="V480" s="70"/>
      <c r="W480" s="70"/>
    </row>
    <row r="481" spans="1:23" s="3" customFormat="1" ht="15.7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4"/>
      <c r="N481" s="33"/>
      <c r="O481" s="33"/>
      <c r="P481" s="72"/>
      <c r="Q481" s="73"/>
      <c r="R481" s="74"/>
      <c r="S481" s="75"/>
      <c r="T481" s="70"/>
      <c r="U481" s="70"/>
      <c r="V481" s="70"/>
      <c r="W481" s="70"/>
    </row>
    <row r="482" spans="1:23" s="3" customFormat="1" ht="15.7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4"/>
      <c r="N482" s="33"/>
      <c r="O482" s="33"/>
      <c r="P482" s="72"/>
      <c r="Q482" s="73"/>
      <c r="R482" s="74"/>
      <c r="S482" s="75"/>
      <c r="T482" s="70"/>
      <c r="U482" s="70"/>
      <c r="V482" s="70"/>
      <c r="W482" s="70"/>
    </row>
    <row r="483" spans="1:23" s="3" customFormat="1" ht="15.7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4"/>
      <c r="N483" s="33"/>
      <c r="O483" s="33"/>
      <c r="P483" s="72"/>
      <c r="Q483" s="73"/>
      <c r="R483" s="74"/>
      <c r="S483" s="75"/>
      <c r="T483" s="70"/>
      <c r="U483" s="70"/>
      <c r="V483" s="70"/>
      <c r="W483" s="70"/>
    </row>
    <row r="484" spans="1:23" s="3" customFormat="1" ht="15.7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4"/>
      <c r="N484" s="33"/>
      <c r="O484" s="33"/>
      <c r="P484" s="72"/>
      <c r="Q484" s="73"/>
      <c r="R484" s="74"/>
      <c r="S484" s="75"/>
      <c r="T484" s="70"/>
      <c r="U484" s="70"/>
      <c r="V484" s="70"/>
      <c r="W484" s="70"/>
    </row>
    <row r="485" spans="1:23" s="3" customFormat="1" ht="15.7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4"/>
      <c r="N485" s="33"/>
      <c r="O485" s="33"/>
      <c r="P485" s="72"/>
      <c r="Q485" s="73"/>
      <c r="R485" s="74"/>
      <c r="S485" s="75"/>
      <c r="T485" s="70"/>
      <c r="U485" s="70"/>
      <c r="V485" s="70"/>
      <c r="W485" s="70"/>
    </row>
    <row r="486" spans="1:23" s="3" customFormat="1" ht="15.7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4"/>
      <c r="N486" s="33"/>
      <c r="O486" s="33"/>
      <c r="P486" s="72"/>
      <c r="Q486" s="73"/>
      <c r="R486" s="74"/>
      <c r="S486" s="75"/>
      <c r="T486" s="70"/>
      <c r="U486" s="70"/>
      <c r="V486" s="70"/>
      <c r="W486" s="70"/>
    </row>
    <row r="487" spans="1:23" s="3" customFormat="1" ht="15.7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4"/>
      <c r="N487" s="33"/>
      <c r="O487" s="33"/>
      <c r="P487" s="72"/>
      <c r="Q487" s="73"/>
      <c r="R487" s="74"/>
      <c r="S487" s="75"/>
      <c r="T487" s="70"/>
      <c r="U487" s="70"/>
      <c r="V487" s="70"/>
      <c r="W487" s="70"/>
    </row>
    <row r="488" spans="1:23" s="3" customFormat="1" ht="15.7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4"/>
      <c r="N488" s="33"/>
      <c r="O488" s="33"/>
      <c r="P488" s="72"/>
      <c r="Q488" s="73"/>
      <c r="R488" s="74"/>
      <c r="S488" s="75"/>
      <c r="T488" s="70"/>
      <c r="U488" s="70"/>
      <c r="V488" s="70"/>
      <c r="W488" s="70"/>
    </row>
    <row r="489" spans="1:23" s="3" customFormat="1" ht="15.7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4"/>
      <c r="N489" s="33"/>
      <c r="O489" s="33"/>
      <c r="P489" s="72"/>
      <c r="Q489" s="73"/>
      <c r="R489" s="74"/>
      <c r="S489" s="75"/>
      <c r="T489" s="70"/>
      <c r="U489" s="70"/>
      <c r="V489" s="70"/>
      <c r="W489" s="70"/>
    </row>
    <row r="490" spans="1:23" s="3" customFormat="1" ht="15.7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4"/>
      <c r="N490" s="33"/>
      <c r="O490" s="33"/>
      <c r="P490" s="72"/>
      <c r="Q490" s="73"/>
      <c r="R490" s="74"/>
      <c r="S490" s="75"/>
      <c r="T490" s="70"/>
      <c r="U490" s="70"/>
      <c r="V490" s="70"/>
      <c r="W490" s="70"/>
    </row>
    <row r="491" spans="1:23" s="3" customFormat="1" ht="15.7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4"/>
      <c r="N491" s="33"/>
      <c r="O491" s="33"/>
      <c r="P491" s="72"/>
      <c r="Q491" s="73"/>
      <c r="R491" s="74"/>
      <c r="S491" s="75"/>
      <c r="T491" s="70"/>
      <c r="U491" s="70"/>
      <c r="V491" s="70"/>
      <c r="W491" s="70"/>
    </row>
    <row r="492" spans="1:23" s="3" customFormat="1" ht="15.7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4"/>
      <c r="N492" s="33"/>
      <c r="O492" s="33"/>
      <c r="P492" s="72"/>
      <c r="Q492" s="73"/>
      <c r="R492" s="74"/>
      <c r="S492" s="75"/>
      <c r="T492" s="70"/>
      <c r="U492" s="70"/>
      <c r="V492" s="70"/>
      <c r="W492" s="70"/>
    </row>
    <row r="493" spans="1:23" s="3" customFormat="1" ht="15.7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4"/>
      <c r="N493" s="33"/>
      <c r="O493" s="33"/>
      <c r="P493" s="72"/>
      <c r="Q493" s="73"/>
      <c r="R493" s="74"/>
      <c r="S493" s="75"/>
      <c r="T493" s="70"/>
      <c r="U493" s="70"/>
      <c r="V493" s="70"/>
      <c r="W493" s="70"/>
    </row>
    <row r="494" spans="1:23" s="3" customFormat="1" ht="15.7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4"/>
      <c r="N494" s="33"/>
      <c r="O494" s="33"/>
      <c r="P494" s="72"/>
      <c r="Q494" s="73"/>
      <c r="R494" s="74"/>
      <c r="S494" s="75"/>
      <c r="T494" s="70"/>
      <c r="U494" s="70"/>
      <c r="V494" s="70"/>
      <c r="W494" s="70"/>
    </row>
    <row r="495" spans="1:23" s="3" customFormat="1" ht="15.7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4"/>
      <c r="N495" s="33"/>
      <c r="O495" s="33"/>
      <c r="P495" s="72"/>
      <c r="Q495" s="73"/>
      <c r="R495" s="74"/>
      <c r="S495" s="75"/>
      <c r="T495" s="70"/>
      <c r="U495" s="70"/>
      <c r="V495" s="70"/>
      <c r="W495" s="70"/>
    </row>
    <row r="496" spans="1:23" s="3" customFormat="1" ht="15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4"/>
      <c r="N496" s="33"/>
      <c r="O496" s="33"/>
      <c r="P496" s="72"/>
      <c r="Q496" s="73"/>
      <c r="R496" s="74"/>
      <c r="S496" s="75"/>
      <c r="T496" s="70"/>
      <c r="U496" s="70"/>
      <c r="V496" s="70"/>
      <c r="W496" s="70"/>
    </row>
    <row r="497" spans="1:23" s="3" customFormat="1" ht="15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4"/>
      <c r="N497" s="33"/>
      <c r="O497" s="33"/>
      <c r="P497" s="72"/>
      <c r="Q497" s="73"/>
      <c r="R497" s="74"/>
      <c r="S497" s="75"/>
      <c r="T497" s="70"/>
      <c r="U497" s="70"/>
      <c r="V497" s="70"/>
      <c r="W497" s="70"/>
    </row>
    <row r="498" spans="1:23" s="3" customFormat="1" ht="15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4"/>
      <c r="N498" s="33"/>
      <c r="O498" s="33"/>
      <c r="P498" s="72"/>
      <c r="Q498" s="73"/>
      <c r="R498" s="74"/>
      <c r="S498" s="75"/>
      <c r="T498" s="70"/>
      <c r="U498" s="70"/>
      <c r="V498" s="70"/>
      <c r="W498" s="70"/>
    </row>
    <row r="499" spans="1:23" s="3" customFormat="1" ht="15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4"/>
      <c r="N499" s="33"/>
      <c r="O499" s="33"/>
      <c r="P499" s="72"/>
      <c r="Q499" s="73"/>
      <c r="R499" s="74"/>
      <c r="S499" s="75"/>
      <c r="T499" s="70"/>
      <c r="U499" s="70"/>
      <c r="V499" s="70"/>
      <c r="W499" s="70"/>
    </row>
    <row r="500" spans="1:23" s="3" customFormat="1" ht="15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4"/>
      <c r="N500" s="33"/>
      <c r="O500" s="33"/>
      <c r="P500" s="72"/>
      <c r="Q500" s="73"/>
      <c r="R500" s="74"/>
      <c r="S500" s="75"/>
      <c r="T500" s="70"/>
      <c r="U500" s="70"/>
      <c r="V500" s="70"/>
      <c r="W500" s="70"/>
    </row>
    <row r="501" spans="1:23" s="3" customFormat="1" ht="15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4"/>
      <c r="N501" s="33"/>
      <c r="O501" s="33"/>
      <c r="P501" s="72"/>
      <c r="Q501" s="73"/>
      <c r="R501" s="74"/>
      <c r="S501" s="75"/>
      <c r="T501" s="70"/>
      <c r="U501" s="70"/>
      <c r="V501" s="70"/>
      <c r="W501" s="70"/>
    </row>
    <row r="502" spans="1:23" s="3" customFormat="1" ht="15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4"/>
      <c r="N502" s="33"/>
      <c r="O502" s="33"/>
      <c r="P502" s="72"/>
      <c r="Q502" s="73"/>
      <c r="R502" s="74"/>
      <c r="S502" s="75"/>
      <c r="T502" s="70"/>
      <c r="U502" s="70"/>
      <c r="V502" s="70"/>
      <c r="W502" s="70"/>
    </row>
    <row r="503" spans="1:23" s="3" customFormat="1" ht="15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4"/>
      <c r="N503" s="33"/>
      <c r="O503" s="33"/>
      <c r="P503" s="72"/>
      <c r="Q503" s="73"/>
      <c r="R503" s="74"/>
      <c r="S503" s="75"/>
      <c r="T503" s="70"/>
      <c r="U503" s="70"/>
      <c r="V503" s="70"/>
      <c r="W503" s="70"/>
    </row>
    <row r="504" spans="1:23" s="3" customFormat="1" ht="15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4"/>
      <c r="N504" s="33"/>
      <c r="O504" s="33"/>
      <c r="P504" s="72"/>
      <c r="Q504" s="73"/>
      <c r="R504" s="74"/>
      <c r="S504" s="75"/>
      <c r="T504" s="70"/>
      <c r="U504" s="70"/>
      <c r="V504" s="70"/>
      <c r="W504" s="70"/>
    </row>
    <row r="505" spans="1:23" s="3" customFormat="1" ht="15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4"/>
      <c r="N505" s="33"/>
      <c r="O505" s="33"/>
      <c r="P505" s="72"/>
      <c r="Q505" s="73"/>
      <c r="R505" s="74"/>
      <c r="S505" s="75"/>
      <c r="T505" s="70"/>
      <c r="U505" s="70"/>
      <c r="V505" s="70"/>
      <c r="W505" s="70"/>
    </row>
    <row r="506" spans="1:23" s="3" customFormat="1" ht="15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4"/>
      <c r="N506" s="33"/>
      <c r="O506" s="33"/>
      <c r="P506" s="72"/>
      <c r="Q506" s="73"/>
      <c r="R506" s="74"/>
      <c r="S506" s="75"/>
      <c r="T506" s="70"/>
      <c r="U506" s="70"/>
      <c r="V506" s="70"/>
      <c r="W506" s="70"/>
    </row>
    <row r="507" spans="1:23" s="3" customFormat="1" ht="15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4"/>
      <c r="N507" s="33"/>
      <c r="O507" s="33"/>
      <c r="P507" s="72"/>
      <c r="Q507" s="73"/>
      <c r="R507" s="74"/>
      <c r="S507" s="75"/>
      <c r="T507" s="70"/>
      <c r="U507" s="70"/>
      <c r="V507" s="70"/>
      <c r="W507" s="70"/>
    </row>
    <row r="508" spans="1:23" s="3" customFormat="1" ht="15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4"/>
      <c r="N508" s="33"/>
      <c r="O508" s="33"/>
      <c r="P508" s="72"/>
      <c r="Q508" s="73"/>
      <c r="R508" s="74"/>
      <c r="S508" s="75"/>
      <c r="T508" s="70"/>
      <c r="U508" s="70"/>
      <c r="V508" s="70"/>
      <c r="W508" s="70"/>
    </row>
    <row r="509" spans="1:23" s="3" customFormat="1" ht="15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4"/>
      <c r="N509" s="33"/>
      <c r="O509" s="33"/>
      <c r="P509" s="72"/>
      <c r="Q509" s="73"/>
      <c r="R509" s="74"/>
      <c r="S509" s="75"/>
      <c r="T509" s="70"/>
      <c r="U509" s="70"/>
      <c r="V509" s="70"/>
      <c r="W509" s="70"/>
    </row>
    <row r="510" spans="1:23" s="3" customFormat="1" ht="15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4"/>
      <c r="N510" s="33"/>
      <c r="O510" s="33"/>
      <c r="P510" s="72"/>
      <c r="Q510" s="73"/>
      <c r="R510" s="74"/>
      <c r="S510" s="75"/>
      <c r="T510" s="70"/>
      <c r="U510" s="70"/>
      <c r="V510" s="70"/>
      <c r="W510" s="70"/>
    </row>
    <row r="511" spans="1:23" s="3" customFormat="1" ht="15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4"/>
      <c r="N511" s="33"/>
      <c r="O511" s="33"/>
      <c r="P511" s="72"/>
      <c r="Q511" s="73"/>
      <c r="R511" s="74"/>
      <c r="S511" s="75"/>
      <c r="T511" s="70"/>
      <c r="U511" s="70"/>
      <c r="V511" s="70"/>
      <c r="W511" s="70"/>
    </row>
    <row r="512" spans="1:23" s="3" customFormat="1" ht="15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4"/>
      <c r="N512" s="33"/>
      <c r="O512" s="33"/>
      <c r="P512" s="72"/>
      <c r="Q512" s="73"/>
      <c r="R512" s="74"/>
      <c r="S512" s="75"/>
      <c r="T512" s="70"/>
      <c r="U512" s="70"/>
      <c r="V512" s="70"/>
      <c r="W512" s="70"/>
    </row>
    <row r="513" spans="1:23" s="3" customFormat="1" ht="15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4"/>
      <c r="N513" s="33"/>
      <c r="O513" s="33"/>
      <c r="P513" s="72"/>
      <c r="Q513" s="73"/>
      <c r="R513" s="74"/>
      <c r="S513" s="75"/>
      <c r="T513" s="70"/>
      <c r="U513" s="70"/>
      <c r="V513" s="70"/>
      <c r="W513" s="70"/>
    </row>
    <row r="514" spans="1:23" s="3" customFormat="1" ht="15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4"/>
      <c r="N514" s="33"/>
      <c r="O514" s="33"/>
      <c r="P514" s="72"/>
      <c r="Q514" s="73"/>
      <c r="R514" s="74"/>
      <c r="S514" s="75"/>
      <c r="T514" s="70"/>
      <c r="U514" s="70"/>
      <c r="V514" s="70"/>
      <c r="W514" s="70"/>
    </row>
    <row r="515" spans="1:23" s="3" customFormat="1" ht="15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4"/>
      <c r="N515" s="33"/>
      <c r="O515" s="33"/>
      <c r="P515" s="72"/>
      <c r="Q515" s="73"/>
      <c r="R515" s="74"/>
      <c r="S515" s="75"/>
      <c r="T515" s="70"/>
      <c r="U515" s="70"/>
      <c r="V515" s="70"/>
      <c r="W515" s="70"/>
    </row>
    <row r="516" spans="1:23" s="3" customFormat="1" ht="15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4"/>
      <c r="N516" s="33"/>
      <c r="O516" s="33"/>
      <c r="P516" s="72"/>
      <c r="Q516" s="73"/>
      <c r="R516" s="74"/>
      <c r="S516" s="75"/>
      <c r="T516" s="70"/>
      <c r="U516" s="70"/>
      <c r="V516" s="70"/>
      <c r="W516" s="70"/>
    </row>
    <row r="517" spans="1:23" s="3" customFormat="1" ht="15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4"/>
      <c r="N517" s="33"/>
      <c r="O517" s="33"/>
      <c r="P517" s="72"/>
      <c r="Q517" s="73"/>
      <c r="R517" s="74"/>
      <c r="S517" s="75"/>
      <c r="T517" s="70"/>
      <c r="U517" s="70"/>
      <c r="V517" s="70"/>
      <c r="W517" s="70"/>
    </row>
    <row r="518" spans="1:23" s="3" customFormat="1" ht="15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4"/>
      <c r="N518" s="33"/>
      <c r="O518" s="33"/>
      <c r="P518" s="72"/>
      <c r="Q518" s="73"/>
      <c r="R518" s="74"/>
      <c r="S518" s="75"/>
      <c r="T518" s="70"/>
      <c r="U518" s="70"/>
      <c r="V518" s="70"/>
      <c r="W518" s="70"/>
    </row>
    <row r="519" spans="1:23" s="3" customFormat="1" ht="15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4"/>
      <c r="N519" s="33"/>
      <c r="O519" s="33"/>
      <c r="P519" s="72"/>
      <c r="Q519" s="73"/>
      <c r="R519" s="74"/>
      <c r="S519" s="75"/>
      <c r="T519" s="70"/>
      <c r="U519" s="70"/>
      <c r="V519" s="70"/>
      <c r="W519" s="70"/>
    </row>
    <row r="520" spans="1:23" s="3" customFormat="1" ht="15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4"/>
      <c r="N520" s="33"/>
      <c r="O520" s="33"/>
      <c r="P520" s="72"/>
      <c r="Q520" s="73"/>
      <c r="R520" s="74"/>
      <c r="S520" s="75"/>
      <c r="T520" s="70"/>
      <c r="U520" s="70"/>
      <c r="V520" s="70"/>
      <c r="W520" s="70"/>
    </row>
    <row r="521" spans="1:23" s="3" customFormat="1" ht="15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4"/>
      <c r="N521" s="33"/>
      <c r="O521" s="33"/>
      <c r="P521" s="72"/>
      <c r="Q521" s="73"/>
      <c r="R521" s="74"/>
      <c r="S521" s="75"/>
      <c r="T521" s="70"/>
      <c r="U521" s="70"/>
      <c r="V521" s="70"/>
      <c r="W521" s="70"/>
    </row>
    <row r="522" spans="1:23" s="3" customFormat="1" ht="15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4"/>
      <c r="N522" s="33"/>
      <c r="O522" s="33"/>
      <c r="P522" s="72"/>
      <c r="Q522" s="73"/>
      <c r="R522" s="74"/>
      <c r="S522" s="75"/>
      <c r="T522" s="70"/>
      <c r="U522" s="70"/>
      <c r="V522" s="70"/>
      <c r="W522" s="70"/>
    </row>
    <row r="523" spans="1:23" s="3" customFormat="1" ht="15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4"/>
      <c r="N523" s="33"/>
      <c r="O523" s="33"/>
      <c r="P523" s="72"/>
      <c r="Q523" s="73"/>
      <c r="R523" s="74"/>
      <c r="S523" s="75"/>
      <c r="T523" s="70"/>
      <c r="U523" s="70"/>
      <c r="V523" s="70"/>
      <c r="W523" s="70"/>
    </row>
    <row r="524" spans="1:23" s="3" customFormat="1" ht="15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4"/>
      <c r="N524" s="33"/>
      <c r="O524" s="33"/>
      <c r="P524" s="72"/>
      <c r="Q524" s="73"/>
      <c r="R524" s="74"/>
      <c r="S524" s="75"/>
      <c r="T524" s="70"/>
      <c r="U524" s="70"/>
      <c r="V524" s="70"/>
      <c r="W524" s="70"/>
    </row>
    <row r="525" spans="1:23" s="3" customFormat="1" ht="15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4"/>
      <c r="N525" s="33"/>
      <c r="O525" s="33"/>
      <c r="P525" s="72"/>
      <c r="Q525" s="73"/>
      <c r="R525" s="74"/>
      <c r="S525" s="75"/>
      <c r="T525" s="70"/>
      <c r="U525" s="70"/>
      <c r="V525" s="70"/>
      <c r="W525" s="70"/>
    </row>
    <row r="526" spans="1:23" s="3" customFormat="1" ht="15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4"/>
      <c r="N526" s="33"/>
      <c r="O526" s="33"/>
      <c r="P526" s="72"/>
      <c r="Q526" s="73"/>
      <c r="R526" s="74"/>
      <c r="S526" s="75"/>
      <c r="T526" s="70"/>
      <c r="U526" s="70"/>
      <c r="V526" s="70"/>
      <c r="W526" s="70"/>
    </row>
    <row r="527" spans="1:23" s="3" customFormat="1" ht="15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4"/>
      <c r="N527" s="33"/>
      <c r="O527" s="33"/>
      <c r="P527" s="72"/>
      <c r="Q527" s="73"/>
      <c r="R527" s="74"/>
      <c r="S527" s="75"/>
      <c r="T527" s="70"/>
      <c r="U527" s="70"/>
      <c r="V527" s="70"/>
      <c r="W527" s="70"/>
    </row>
    <row r="528" spans="1:23" s="3" customFormat="1" ht="15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4"/>
      <c r="N528" s="33"/>
      <c r="O528" s="33"/>
      <c r="P528" s="72"/>
      <c r="Q528" s="73"/>
      <c r="R528" s="74"/>
      <c r="S528" s="75"/>
      <c r="T528" s="70"/>
      <c r="U528" s="70"/>
      <c r="V528" s="70"/>
      <c r="W528" s="70"/>
    </row>
    <row r="529" spans="1:23" s="3" customFormat="1" ht="15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4"/>
      <c r="N529" s="33"/>
      <c r="O529" s="33"/>
      <c r="P529" s="72"/>
      <c r="Q529" s="73"/>
      <c r="R529" s="74"/>
      <c r="S529" s="75"/>
      <c r="T529" s="70"/>
      <c r="U529" s="70"/>
      <c r="V529" s="70"/>
      <c r="W529" s="70"/>
    </row>
    <row r="530" spans="1:23" s="3" customFormat="1" ht="15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4"/>
      <c r="N530" s="33"/>
      <c r="O530" s="33"/>
      <c r="P530" s="72"/>
      <c r="Q530" s="73"/>
      <c r="R530" s="74"/>
      <c r="S530" s="75"/>
      <c r="T530" s="70"/>
      <c r="U530" s="70"/>
      <c r="V530" s="70"/>
      <c r="W530" s="70"/>
    </row>
    <row r="531" spans="1:23" s="3" customFormat="1" ht="15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4"/>
      <c r="N531" s="33"/>
      <c r="O531" s="33"/>
      <c r="P531" s="72"/>
      <c r="Q531" s="73"/>
      <c r="R531" s="74"/>
      <c r="S531" s="75"/>
      <c r="T531" s="70"/>
      <c r="U531" s="70"/>
      <c r="V531" s="70"/>
      <c r="W531" s="70"/>
    </row>
    <row r="532" spans="1:23" s="3" customFormat="1" ht="15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4"/>
      <c r="N532" s="33"/>
      <c r="O532" s="33"/>
      <c r="P532" s="72"/>
      <c r="Q532" s="73"/>
      <c r="R532" s="74"/>
      <c r="S532" s="75"/>
      <c r="T532" s="70"/>
      <c r="U532" s="70"/>
      <c r="V532" s="70"/>
      <c r="W532" s="70"/>
    </row>
    <row r="533" spans="1:23" s="3" customFormat="1" ht="15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4"/>
      <c r="N533" s="33"/>
      <c r="O533" s="33"/>
      <c r="P533" s="72"/>
      <c r="Q533" s="73"/>
      <c r="R533" s="74"/>
      <c r="S533" s="75"/>
      <c r="T533" s="70"/>
      <c r="U533" s="70"/>
      <c r="V533" s="70"/>
      <c r="W533" s="70"/>
    </row>
    <row r="534" spans="1:23" s="3" customFormat="1" ht="15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4"/>
      <c r="N534" s="33"/>
      <c r="O534" s="33"/>
      <c r="P534" s="72"/>
      <c r="Q534" s="73"/>
      <c r="R534" s="74"/>
      <c r="S534" s="75"/>
      <c r="T534" s="70"/>
      <c r="U534" s="70"/>
      <c r="V534" s="70"/>
      <c r="W534" s="70"/>
    </row>
    <row r="535" spans="1:23" s="3" customFormat="1" ht="15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4"/>
      <c r="N535" s="33"/>
      <c r="O535" s="33"/>
      <c r="P535" s="72"/>
      <c r="Q535" s="73"/>
      <c r="R535" s="74"/>
      <c r="S535" s="75"/>
      <c r="T535" s="70"/>
      <c r="U535" s="70"/>
      <c r="V535" s="70"/>
      <c r="W535" s="70"/>
    </row>
    <row r="536" spans="1:23" s="3" customFormat="1" ht="15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4"/>
      <c r="N536" s="33"/>
      <c r="O536" s="33"/>
      <c r="P536" s="72"/>
      <c r="Q536" s="73"/>
      <c r="R536" s="74"/>
      <c r="S536" s="75"/>
      <c r="T536" s="70"/>
      <c r="U536" s="70"/>
      <c r="V536" s="70"/>
      <c r="W536" s="70"/>
    </row>
    <row r="537" spans="1:23" s="3" customFormat="1" ht="15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4"/>
      <c r="N537" s="33"/>
      <c r="O537" s="33"/>
      <c r="P537" s="72"/>
      <c r="Q537" s="73"/>
      <c r="R537" s="74"/>
      <c r="S537" s="75"/>
      <c r="T537" s="70"/>
      <c r="U537" s="70"/>
      <c r="V537" s="70"/>
      <c r="W537" s="70"/>
    </row>
    <row r="538" spans="1:23" s="3" customFormat="1" ht="15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4"/>
      <c r="N538" s="33"/>
      <c r="O538" s="33"/>
      <c r="P538" s="72"/>
      <c r="Q538" s="73"/>
      <c r="R538" s="74"/>
      <c r="S538" s="75"/>
      <c r="T538" s="70"/>
      <c r="U538" s="70"/>
      <c r="V538" s="70"/>
      <c r="W538" s="70"/>
    </row>
    <row r="539" spans="1:23" s="3" customFormat="1" ht="15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4"/>
      <c r="N539" s="33"/>
      <c r="O539" s="33"/>
      <c r="P539" s="72"/>
      <c r="Q539" s="73"/>
      <c r="R539" s="74"/>
      <c r="S539" s="75"/>
      <c r="T539" s="70"/>
      <c r="U539" s="70"/>
      <c r="V539" s="70"/>
      <c r="W539" s="70"/>
    </row>
    <row r="540" spans="1:23" s="3" customFormat="1" ht="15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4"/>
      <c r="N540" s="33"/>
      <c r="O540" s="33"/>
      <c r="P540" s="72"/>
      <c r="Q540" s="73"/>
      <c r="R540" s="74"/>
      <c r="S540" s="75"/>
      <c r="T540" s="70"/>
      <c r="U540" s="70"/>
      <c r="V540" s="70"/>
      <c r="W540" s="70"/>
    </row>
    <row r="541" spans="1:23" s="3" customFormat="1" ht="15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4"/>
      <c r="N541" s="33"/>
      <c r="O541" s="33"/>
      <c r="P541" s="72"/>
      <c r="Q541" s="73"/>
      <c r="R541" s="74"/>
      <c r="S541" s="75"/>
      <c r="T541" s="70"/>
      <c r="U541" s="70"/>
      <c r="V541" s="70"/>
      <c r="W541" s="70"/>
    </row>
    <row r="542" spans="1:23" s="3" customFormat="1" ht="15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4"/>
      <c r="N542" s="33"/>
      <c r="O542" s="33"/>
      <c r="P542" s="72"/>
      <c r="Q542" s="73"/>
      <c r="R542" s="74"/>
      <c r="S542" s="75"/>
      <c r="T542" s="70"/>
      <c r="U542" s="70"/>
      <c r="V542" s="70"/>
      <c r="W542" s="70"/>
    </row>
    <row r="543" spans="1:23" s="3" customFormat="1" ht="15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4"/>
      <c r="N543" s="33"/>
      <c r="O543" s="33"/>
      <c r="P543" s="72"/>
      <c r="Q543" s="73"/>
      <c r="R543" s="74"/>
      <c r="S543" s="75"/>
      <c r="T543" s="70"/>
      <c r="U543" s="70"/>
      <c r="V543" s="70"/>
      <c r="W543" s="70"/>
    </row>
    <row r="544" spans="1:23" s="3" customFormat="1" ht="15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4"/>
      <c r="N544" s="33"/>
      <c r="O544" s="33"/>
      <c r="P544" s="72"/>
      <c r="Q544" s="73"/>
      <c r="R544" s="74"/>
      <c r="S544" s="75"/>
      <c r="T544" s="70"/>
      <c r="U544" s="70"/>
      <c r="V544" s="70"/>
      <c r="W544" s="70"/>
    </row>
    <row r="545" spans="1:23" s="3" customFormat="1" ht="15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4"/>
      <c r="N545" s="33"/>
      <c r="O545" s="33"/>
      <c r="P545" s="72"/>
      <c r="Q545" s="73"/>
      <c r="R545" s="74"/>
      <c r="S545" s="75"/>
      <c r="T545" s="70"/>
      <c r="U545" s="70"/>
      <c r="V545" s="70"/>
      <c r="W545" s="70"/>
    </row>
    <row r="546" spans="1:23" s="3" customFormat="1" ht="15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4"/>
      <c r="N546" s="33"/>
      <c r="O546" s="33"/>
      <c r="P546" s="72"/>
      <c r="Q546" s="73"/>
      <c r="R546" s="74"/>
      <c r="S546" s="75"/>
      <c r="T546" s="70"/>
      <c r="U546" s="70"/>
      <c r="V546" s="70"/>
      <c r="W546" s="70"/>
    </row>
    <row r="547" spans="1:23" s="3" customFormat="1" ht="15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4"/>
      <c r="N547" s="33"/>
      <c r="O547" s="33"/>
      <c r="P547" s="72"/>
      <c r="Q547" s="73"/>
      <c r="R547" s="74"/>
      <c r="S547" s="75"/>
      <c r="T547" s="70"/>
      <c r="U547" s="70"/>
      <c r="V547" s="70"/>
      <c r="W547" s="70"/>
    </row>
    <row r="548" spans="1:23" s="3" customFormat="1" ht="15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4"/>
      <c r="N548" s="33"/>
      <c r="O548" s="33"/>
      <c r="P548" s="72"/>
      <c r="Q548" s="73"/>
      <c r="R548" s="74"/>
      <c r="S548" s="75"/>
      <c r="T548" s="70"/>
      <c r="U548" s="70"/>
      <c r="V548" s="70"/>
      <c r="W548" s="70"/>
    </row>
    <row r="549" spans="1:23" s="3" customFormat="1" ht="15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4"/>
      <c r="N549" s="33"/>
      <c r="O549" s="33"/>
      <c r="P549" s="72"/>
      <c r="Q549" s="73"/>
      <c r="R549" s="74"/>
      <c r="S549" s="75"/>
      <c r="T549" s="70"/>
      <c r="U549" s="70"/>
      <c r="V549" s="70"/>
      <c r="W549" s="70"/>
    </row>
    <row r="550" spans="1:23" s="3" customFormat="1" ht="15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4"/>
      <c r="N550" s="33"/>
      <c r="O550" s="33"/>
      <c r="P550" s="72"/>
      <c r="Q550" s="73"/>
      <c r="R550" s="74"/>
      <c r="S550" s="75"/>
      <c r="T550" s="70"/>
      <c r="U550" s="70"/>
      <c r="V550" s="70"/>
      <c r="W550" s="70"/>
    </row>
    <row r="551" spans="1:23" s="3" customFormat="1" ht="15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4"/>
      <c r="N551" s="33"/>
      <c r="O551" s="33"/>
      <c r="P551" s="72"/>
      <c r="Q551" s="73"/>
      <c r="R551" s="74"/>
      <c r="S551" s="75"/>
      <c r="T551" s="70"/>
      <c r="U551" s="70"/>
      <c r="V551" s="70"/>
      <c r="W551" s="70"/>
    </row>
    <row r="552" spans="1:23" s="3" customFormat="1" ht="15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4"/>
      <c r="N552" s="33"/>
      <c r="O552" s="33"/>
      <c r="P552" s="72"/>
      <c r="Q552" s="73"/>
      <c r="R552" s="74"/>
      <c r="S552" s="75"/>
      <c r="T552" s="70"/>
      <c r="U552" s="70"/>
      <c r="V552" s="70"/>
      <c r="W552" s="70"/>
    </row>
    <row r="553" spans="1:23" s="3" customFormat="1" ht="15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4"/>
      <c r="N553" s="33"/>
      <c r="O553" s="33"/>
      <c r="P553" s="72"/>
      <c r="Q553" s="73"/>
      <c r="R553" s="74"/>
      <c r="S553" s="75"/>
      <c r="T553" s="70"/>
      <c r="U553" s="70"/>
      <c r="V553" s="70"/>
      <c r="W553" s="70"/>
    </row>
    <row r="554" spans="1:23" s="3" customFormat="1" ht="15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4"/>
      <c r="N554" s="33"/>
      <c r="O554" s="33"/>
      <c r="P554" s="72"/>
      <c r="Q554" s="73"/>
      <c r="R554" s="74"/>
      <c r="S554" s="75"/>
      <c r="T554" s="70"/>
      <c r="U554" s="70"/>
      <c r="V554" s="70"/>
      <c r="W554" s="70"/>
    </row>
    <row r="555" spans="1:23" s="3" customFormat="1" ht="15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4"/>
      <c r="N555" s="33"/>
      <c r="O555" s="33"/>
      <c r="P555" s="72"/>
      <c r="Q555" s="73"/>
      <c r="R555" s="74"/>
      <c r="S555" s="75"/>
      <c r="T555" s="70"/>
      <c r="U555" s="70"/>
      <c r="V555" s="70"/>
      <c r="W555" s="70"/>
    </row>
    <row r="556" spans="1:23" s="3" customFormat="1" ht="15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4"/>
      <c r="N556" s="33"/>
      <c r="O556" s="33"/>
      <c r="P556" s="72"/>
      <c r="Q556" s="73"/>
      <c r="R556" s="74"/>
      <c r="S556" s="75"/>
      <c r="T556" s="70"/>
      <c r="U556" s="70"/>
      <c r="V556" s="70"/>
      <c r="W556" s="70"/>
    </row>
    <row r="557" spans="1:23" s="3" customFormat="1" ht="15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4"/>
      <c r="N557" s="33"/>
      <c r="O557" s="33"/>
      <c r="P557" s="72"/>
      <c r="Q557" s="73"/>
      <c r="R557" s="74"/>
      <c r="S557" s="75"/>
      <c r="T557" s="70"/>
      <c r="U557" s="70"/>
      <c r="V557" s="70"/>
      <c r="W557" s="70"/>
    </row>
    <row r="558" spans="1:23" s="3" customFormat="1" ht="15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4"/>
      <c r="N558" s="33"/>
      <c r="O558" s="33"/>
      <c r="P558" s="72"/>
      <c r="Q558" s="73"/>
      <c r="R558" s="74"/>
      <c r="S558" s="75"/>
      <c r="T558" s="70"/>
      <c r="U558" s="70"/>
      <c r="V558" s="70"/>
      <c r="W558" s="70"/>
    </row>
    <row r="559" spans="1:23" s="3" customFormat="1" ht="15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4"/>
      <c r="N559" s="33"/>
      <c r="O559" s="33"/>
      <c r="P559" s="72"/>
      <c r="Q559" s="73"/>
      <c r="R559" s="74"/>
      <c r="S559" s="75"/>
      <c r="T559" s="70"/>
      <c r="U559" s="70"/>
      <c r="V559" s="70"/>
      <c r="W559" s="70"/>
    </row>
    <row r="560" spans="1:23" s="3" customFormat="1" ht="15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4"/>
      <c r="N560" s="33"/>
      <c r="O560" s="33"/>
      <c r="P560" s="72"/>
      <c r="Q560" s="73"/>
      <c r="R560" s="74"/>
      <c r="S560" s="75"/>
      <c r="T560" s="70"/>
      <c r="U560" s="70"/>
      <c r="V560" s="70"/>
      <c r="W560" s="70"/>
    </row>
    <row r="561" spans="1:23" s="3" customFormat="1" ht="15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4"/>
      <c r="N561" s="33"/>
      <c r="O561" s="33"/>
      <c r="P561" s="72"/>
      <c r="Q561" s="73"/>
      <c r="R561" s="74"/>
      <c r="S561" s="75"/>
      <c r="T561" s="70"/>
      <c r="U561" s="70"/>
      <c r="V561" s="70"/>
      <c r="W561" s="70"/>
    </row>
    <row r="562" spans="1:23" s="3" customFormat="1" ht="15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4"/>
      <c r="N562" s="33"/>
      <c r="O562" s="33"/>
      <c r="P562" s="72"/>
      <c r="Q562" s="73"/>
      <c r="R562" s="74"/>
      <c r="S562" s="75"/>
      <c r="T562" s="70"/>
      <c r="U562" s="70"/>
      <c r="V562" s="70"/>
      <c r="W562" s="70"/>
    </row>
    <row r="563" spans="1:23" s="3" customFormat="1" ht="15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4"/>
      <c r="N563" s="33"/>
      <c r="O563" s="33"/>
      <c r="P563" s="72"/>
      <c r="Q563" s="73"/>
      <c r="R563" s="74"/>
      <c r="S563" s="75"/>
      <c r="T563" s="70"/>
      <c r="U563" s="70"/>
      <c r="V563" s="70"/>
      <c r="W563" s="70"/>
    </row>
    <row r="564" spans="1:23" s="3" customFormat="1" ht="15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4"/>
      <c r="N564" s="33"/>
      <c r="O564" s="33"/>
      <c r="P564" s="72"/>
      <c r="Q564" s="73"/>
      <c r="R564" s="74"/>
      <c r="S564" s="75"/>
      <c r="T564" s="70"/>
      <c r="U564" s="70"/>
      <c r="V564" s="70"/>
      <c r="W564" s="70"/>
    </row>
    <row r="565" spans="1:23" s="3" customFormat="1" ht="15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4"/>
      <c r="N565" s="33"/>
      <c r="O565" s="33"/>
      <c r="P565" s="72"/>
      <c r="Q565" s="73"/>
      <c r="R565" s="74"/>
      <c r="S565" s="75"/>
      <c r="T565" s="70"/>
      <c r="U565" s="70"/>
      <c r="V565" s="70"/>
      <c r="W565" s="70"/>
    </row>
    <row r="566" spans="1:23" s="3" customFormat="1" ht="15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4"/>
      <c r="N566" s="33"/>
      <c r="O566" s="33"/>
      <c r="P566" s="72"/>
      <c r="Q566" s="73"/>
      <c r="R566" s="74"/>
      <c r="S566" s="75"/>
      <c r="T566" s="70"/>
      <c r="U566" s="70"/>
      <c r="V566" s="70"/>
      <c r="W566" s="70"/>
    </row>
    <row r="567" spans="1:23" s="3" customFormat="1" ht="15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4"/>
      <c r="N567" s="33"/>
      <c r="O567" s="33"/>
      <c r="P567" s="72"/>
      <c r="Q567" s="73"/>
      <c r="R567" s="74"/>
      <c r="S567" s="75"/>
      <c r="T567" s="70"/>
      <c r="U567" s="70"/>
      <c r="V567" s="70"/>
      <c r="W567" s="70"/>
    </row>
    <row r="568" spans="1:23" s="3" customFormat="1" ht="15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4"/>
      <c r="N568" s="33"/>
      <c r="O568" s="33"/>
      <c r="P568" s="72"/>
      <c r="Q568" s="73"/>
      <c r="R568" s="74"/>
      <c r="S568" s="75"/>
      <c r="T568" s="70"/>
      <c r="U568" s="70"/>
      <c r="V568" s="70"/>
      <c r="W568" s="70"/>
    </row>
    <row r="569" spans="1:23" s="3" customFormat="1" ht="15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4"/>
      <c r="N569" s="33"/>
      <c r="O569" s="33"/>
      <c r="P569" s="72"/>
      <c r="Q569" s="73"/>
      <c r="R569" s="74"/>
      <c r="S569" s="75"/>
      <c r="T569" s="70"/>
      <c r="U569" s="70"/>
      <c r="V569" s="70"/>
      <c r="W569" s="70"/>
    </row>
    <row r="570" spans="1:23" s="3" customFormat="1" ht="15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4"/>
      <c r="N570" s="33"/>
      <c r="O570" s="33"/>
      <c r="P570" s="72"/>
      <c r="Q570" s="73"/>
      <c r="R570" s="74"/>
      <c r="S570" s="75"/>
      <c r="T570" s="70"/>
      <c r="U570" s="70"/>
      <c r="V570" s="70"/>
      <c r="W570" s="70"/>
    </row>
    <row r="571" spans="1:23" s="3" customFormat="1" ht="15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4"/>
      <c r="N571" s="33"/>
      <c r="O571" s="33"/>
      <c r="P571" s="72"/>
      <c r="Q571" s="73"/>
      <c r="R571" s="74"/>
      <c r="S571" s="75"/>
      <c r="T571" s="70"/>
      <c r="U571" s="70"/>
      <c r="V571" s="70"/>
      <c r="W571" s="70"/>
    </row>
    <row r="572" spans="1:23" s="3" customFormat="1" ht="15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4"/>
      <c r="N572" s="33"/>
      <c r="O572" s="33"/>
      <c r="P572" s="72"/>
      <c r="Q572" s="73"/>
      <c r="R572" s="74"/>
      <c r="S572" s="75"/>
      <c r="T572" s="70"/>
      <c r="U572" s="70"/>
      <c r="V572" s="70"/>
      <c r="W572" s="70"/>
    </row>
    <row r="573" spans="1:23" s="3" customFormat="1" ht="15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4"/>
      <c r="N573" s="33"/>
      <c r="O573" s="33"/>
      <c r="P573" s="72"/>
      <c r="Q573" s="73"/>
      <c r="R573" s="74"/>
      <c r="S573" s="75"/>
      <c r="T573" s="70"/>
      <c r="U573" s="70"/>
      <c r="V573" s="70"/>
      <c r="W573" s="70"/>
    </row>
    <row r="574" spans="1:23" s="3" customFormat="1" ht="15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4"/>
      <c r="N574" s="33"/>
      <c r="O574" s="33"/>
      <c r="P574" s="72"/>
      <c r="Q574" s="73"/>
      <c r="R574" s="74"/>
      <c r="S574" s="75"/>
      <c r="T574" s="70"/>
      <c r="U574" s="70"/>
      <c r="V574" s="70"/>
      <c r="W574" s="70"/>
    </row>
    <row r="575" spans="1:23" s="3" customFormat="1" ht="15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4"/>
      <c r="N575" s="33"/>
      <c r="O575" s="33"/>
      <c r="P575" s="72"/>
      <c r="Q575" s="73"/>
      <c r="R575" s="74"/>
      <c r="S575" s="75"/>
      <c r="T575" s="70"/>
      <c r="U575" s="70"/>
      <c r="V575" s="70"/>
      <c r="W575" s="70"/>
    </row>
    <row r="576" spans="1:23" s="3" customFormat="1" ht="15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4"/>
      <c r="N576" s="33"/>
      <c r="O576" s="33"/>
      <c r="P576" s="72"/>
      <c r="Q576" s="73"/>
      <c r="R576" s="74"/>
      <c r="S576" s="75"/>
      <c r="T576" s="70"/>
      <c r="U576" s="70"/>
      <c r="V576" s="70"/>
      <c r="W576" s="70"/>
    </row>
    <row r="577" spans="1:23" s="3" customFormat="1" ht="15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4"/>
      <c r="N577" s="33"/>
      <c r="O577" s="33"/>
      <c r="P577" s="72"/>
      <c r="Q577" s="73"/>
      <c r="R577" s="74"/>
      <c r="S577" s="75"/>
      <c r="T577" s="70"/>
      <c r="U577" s="70"/>
      <c r="V577" s="70"/>
      <c r="W577" s="70"/>
    </row>
    <row r="578" spans="1:23" s="3" customFormat="1" ht="15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4"/>
      <c r="N578" s="33"/>
      <c r="O578" s="33"/>
      <c r="P578" s="72"/>
      <c r="Q578" s="73"/>
      <c r="R578" s="74"/>
      <c r="S578" s="75"/>
      <c r="T578" s="70"/>
      <c r="U578" s="70"/>
      <c r="V578" s="70"/>
      <c r="W578" s="70"/>
    </row>
    <row r="579" spans="1:23" s="3" customFormat="1" ht="15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4"/>
      <c r="N579" s="33"/>
      <c r="O579" s="33"/>
      <c r="P579" s="72"/>
      <c r="Q579" s="73"/>
      <c r="R579" s="74"/>
      <c r="S579" s="75"/>
      <c r="T579" s="70"/>
      <c r="U579" s="70"/>
      <c r="V579" s="70"/>
      <c r="W579" s="70"/>
    </row>
    <row r="580" spans="1:23" s="3" customFormat="1" ht="15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4"/>
      <c r="N580" s="33"/>
      <c r="O580" s="33"/>
      <c r="P580" s="72"/>
      <c r="Q580" s="73"/>
      <c r="R580" s="74"/>
      <c r="S580" s="75"/>
      <c r="T580" s="70"/>
      <c r="U580" s="70"/>
      <c r="V580" s="70"/>
      <c r="W580" s="70"/>
    </row>
    <row r="581" spans="1:23" s="3" customFormat="1" ht="15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4"/>
      <c r="N581" s="33"/>
      <c r="O581" s="33"/>
      <c r="P581" s="72"/>
      <c r="Q581" s="73"/>
      <c r="R581" s="74"/>
      <c r="S581" s="75"/>
      <c r="T581" s="70"/>
      <c r="U581" s="70"/>
      <c r="V581" s="70"/>
      <c r="W581" s="70"/>
    </row>
    <row r="582" spans="1:23" s="3" customFormat="1" ht="15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4"/>
      <c r="N582" s="33"/>
      <c r="O582" s="33"/>
      <c r="P582" s="72"/>
      <c r="Q582" s="73"/>
      <c r="R582" s="74"/>
      <c r="S582" s="75"/>
      <c r="T582" s="70"/>
      <c r="U582" s="70"/>
      <c r="V582" s="70"/>
      <c r="W582" s="70"/>
    </row>
    <row r="583" spans="1:23" s="3" customFormat="1" ht="15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4"/>
      <c r="N583" s="33"/>
      <c r="O583" s="33"/>
      <c r="P583" s="72"/>
      <c r="Q583" s="73"/>
      <c r="R583" s="74"/>
      <c r="S583" s="75"/>
      <c r="T583" s="70"/>
      <c r="U583" s="70"/>
      <c r="V583" s="70"/>
      <c r="W583" s="70"/>
    </row>
    <row r="584" spans="1:23" s="3" customFormat="1" ht="15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4"/>
      <c r="N584" s="33"/>
      <c r="O584" s="33"/>
      <c r="P584" s="72"/>
      <c r="Q584" s="73"/>
      <c r="R584" s="74"/>
      <c r="S584" s="75"/>
      <c r="T584" s="70"/>
      <c r="U584" s="70"/>
      <c r="V584" s="70"/>
      <c r="W584" s="70"/>
    </row>
    <row r="585" spans="1:23" s="3" customFormat="1" ht="15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4"/>
      <c r="N585" s="33"/>
      <c r="O585" s="33"/>
      <c r="P585" s="72"/>
      <c r="Q585" s="73"/>
      <c r="R585" s="74"/>
      <c r="S585" s="75"/>
      <c r="T585" s="70"/>
      <c r="U585" s="70"/>
      <c r="V585" s="70"/>
      <c r="W585" s="70"/>
    </row>
    <row r="586" spans="1:23" s="3" customFormat="1" ht="15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4"/>
      <c r="N586" s="33"/>
      <c r="O586" s="33"/>
      <c r="P586" s="72"/>
      <c r="Q586" s="73"/>
      <c r="R586" s="74"/>
      <c r="S586" s="75"/>
      <c r="T586" s="70"/>
      <c r="U586" s="70"/>
      <c r="V586" s="70"/>
      <c r="W586" s="70"/>
    </row>
    <row r="587" spans="1:23" s="3" customFormat="1" ht="15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4"/>
      <c r="N587" s="33"/>
      <c r="O587" s="33"/>
      <c r="P587" s="72"/>
      <c r="Q587" s="73"/>
      <c r="R587" s="74"/>
      <c r="S587" s="75"/>
      <c r="T587" s="70"/>
      <c r="U587" s="70"/>
      <c r="V587" s="70"/>
      <c r="W587" s="70"/>
    </row>
    <row r="588" spans="1:23" s="3" customFormat="1" ht="15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4"/>
      <c r="N588" s="33"/>
      <c r="O588" s="33"/>
      <c r="P588" s="72"/>
      <c r="Q588" s="73"/>
      <c r="R588" s="74"/>
      <c r="S588" s="75"/>
      <c r="T588" s="70"/>
      <c r="U588" s="70"/>
      <c r="V588" s="70"/>
      <c r="W588" s="70"/>
    </row>
    <row r="589" spans="1:23" s="3" customFormat="1" ht="15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4"/>
      <c r="N589" s="33"/>
      <c r="O589" s="33"/>
      <c r="P589" s="72"/>
      <c r="Q589" s="73"/>
      <c r="R589" s="74"/>
      <c r="S589" s="75"/>
      <c r="T589" s="70"/>
      <c r="U589" s="70"/>
      <c r="V589" s="70"/>
      <c r="W589" s="70"/>
    </row>
    <row r="590" spans="1:23" s="3" customFormat="1" ht="15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4"/>
      <c r="N590" s="33"/>
      <c r="O590" s="33"/>
      <c r="P590" s="72"/>
      <c r="Q590" s="73"/>
      <c r="R590" s="74"/>
      <c r="S590" s="75"/>
      <c r="T590" s="70"/>
      <c r="U590" s="70"/>
      <c r="V590" s="70"/>
      <c r="W590" s="70"/>
    </row>
    <row r="591" spans="1:23" s="3" customFormat="1" ht="15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4"/>
      <c r="N591" s="33"/>
      <c r="O591" s="33"/>
      <c r="P591" s="72"/>
      <c r="Q591" s="73"/>
      <c r="R591" s="74"/>
      <c r="S591" s="75"/>
      <c r="T591" s="70"/>
      <c r="U591" s="70"/>
      <c r="V591" s="70"/>
      <c r="W591" s="70"/>
    </row>
    <row r="592" spans="1:23" s="3" customFormat="1" ht="15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4"/>
      <c r="N592" s="33"/>
      <c r="O592" s="33"/>
      <c r="P592" s="72"/>
      <c r="Q592" s="73"/>
      <c r="R592" s="74"/>
      <c r="S592" s="75"/>
      <c r="T592" s="70"/>
      <c r="U592" s="70"/>
      <c r="V592" s="70"/>
      <c r="W592" s="70"/>
    </row>
    <row r="593" spans="1:23" s="3" customFormat="1" ht="15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4"/>
      <c r="N593" s="33"/>
      <c r="O593" s="33"/>
      <c r="P593" s="72"/>
      <c r="Q593" s="73"/>
      <c r="R593" s="74"/>
      <c r="S593" s="75"/>
      <c r="T593" s="70"/>
      <c r="U593" s="70"/>
      <c r="V593" s="70"/>
      <c r="W593" s="70"/>
    </row>
    <row r="594" spans="1:23" s="3" customFormat="1" ht="15.7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4"/>
      <c r="N594" s="33"/>
      <c r="O594" s="33"/>
      <c r="P594" s="72"/>
      <c r="Q594" s="73"/>
      <c r="R594" s="74"/>
      <c r="S594" s="75"/>
      <c r="T594" s="70"/>
      <c r="U594" s="70"/>
      <c r="V594" s="70"/>
      <c r="W594" s="70"/>
    </row>
    <row r="595" spans="1:23" s="3" customFormat="1" ht="15.7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4"/>
      <c r="N595" s="33"/>
      <c r="O595" s="33"/>
      <c r="P595" s="72"/>
      <c r="Q595" s="73"/>
      <c r="R595" s="74"/>
      <c r="S595" s="75"/>
      <c r="T595" s="70"/>
      <c r="U595" s="70"/>
      <c r="V595" s="70"/>
      <c r="W595" s="70"/>
    </row>
    <row r="596" spans="1:23" s="3" customFormat="1" ht="15.7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4"/>
      <c r="N596" s="33"/>
      <c r="O596" s="33"/>
      <c r="P596" s="72"/>
      <c r="Q596" s="73"/>
      <c r="R596" s="74"/>
      <c r="S596" s="75"/>
      <c r="T596" s="70"/>
      <c r="U596" s="70"/>
      <c r="V596" s="70"/>
      <c r="W596" s="70"/>
    </row>
    <row r="597" spans="1:23" s="3" customFormat="1" ht="15.7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4"/>
      <c r="N597" s="33"/>
      <c r="O597" s="33"/>
      <c r="P597" s="72"/>
      <c r="Q597" s="73"/>
      <c r="R597" s="74"/>
      <c r="S597" s="75"/>
      <c r="T597" s="70"/>
      <c r="U597" s="70"/>
      <c r="V597" s="70"/>
      <c r="W597" s="70"/>
    </row>
    <row r="598" spans="1:23" s="3" customFormat="1" ht="15.7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4"/>
      <c r="N598" s="33"/>
      <c r="O598" s="33"/>
      <c r="P598" s="72"/>
      <c r="Q598" s="73"/>
      <c r="R598" s="74"/>
      <c r="S598" s="75"/>
      <c r="T598" s="70"/>
      <c r="U598" s="70"/>
      <c r="V598" s="70"/>
      <c r="W598" s="70"/>
    </row>
    <row r="599" spans="1:23" s="3" customFormat="1" ht="15.7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4"/>
      <c r="N599" s="33"/>
      <c r="O599" s="33"/>
      <c r="P599" s="72"/>
      <c r="Q599" s="73"/>
      <c r="R599" s="74"/>
      <c r="S599" s="75"/>
      <c r="T599" s="70"/>
      <c r="U599" s="70"/>
      <c r="V599" s="70"/>
      <c r="W599" s="70"/>
    </row>
    <row r="600" spans="1:23" s="3" customFormat="1" ht="15.7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4"/>
      <c r="N600" s="33"/>
      <c r="O600" s="33"/>
      <c r="P600" s="72"/>
      <c r="Q600" s="73"/>
      <c r="R600" s="74"/>
      <c r="S600" s="75"/>
      <c r="T600" s="70"/>
      <c r="U600" s="70"/>
      <c r="V600" s="70"/>
      <c r="W600" s="70"/>
    </row>
    <row r="601" spans="1:23" s="3" customFormat="1" ht="15.7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4"/>
      <c r="N601" s="33"/>
      <c r="O601" s="33"/>
      <c r="P601" s="72"/>
      <c r="Q601" s="73"/>
      <c r="R601" s="74"/>
      <c r="S601" s="75"/>
      <c r="T601" s="70"/>
      <c r="U601" s="70"/>
      <c r="V601" s="70"/>
      <c r="W601" s="70"/>
    </row>
    <row r="602" spans="1:23" s="3" customFormat="1" ht="15.7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4"/>
      <c r="N602" s="33"/>
      <c r="O602" s="33"/>
      <c r="P602" s="72"/>
      <c r="Q602" s="73"/>
      <c r="R602" s="74"/>
      <c r="S602" s="75"/>
      <c r="T602" s="70"/>
      <c r="U602" s="70"/>
      <c r="V602" s="70"/>
      <c r="W602" s="70"/>
    </row>
    <row r="603" spans="1:23" s="3" customFormat="1" ht="15.7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4"/>
      <c r="N603" s="33"/>
      <c r="O603" s="33"/>
      <c r="P603" s="72"/>
      <c r="Q603" s="73"/>
      <c r="R603" s="74"/>
      <c r="S603" s="75"/>
      <c r="T603" s="70"/>
      <c r="U603" s="70"/>
      <c r="V603" s="70"/>
      <c r="W603" s="70"/>
    </row>
    <row r="604" spans="1:23" s="3" customFormat="1" ht="15.7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4"/>
      <c r="N604" s="33"/>
      <c r="O604" s="33"/>
      <c r="P604" s="72"/>
      <c r="Q604" s="73"/>
      <c r="R604" s="74"/>
      <c r="S604" s="75"/>
      <c r="T604" s="70"/>
      <c r="U604" s="70"/>
      <c r="V604" s="70"/>
      <c r="W604" s="70"/>
    </row>
    <row r="605" spans="1:23" s="3" customFormat="1" ht="15.7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4"/>
      <c r="N605" s="33"/>
      <c r="O605" s="33"/>
      <c r="P605" s="72"/>
      <c r="Q605" s="73"/>
      <c r="R605" s="74"/>
      <c r="S605" s="75"/>
      <c r="T605" s="70"/>
      <c r="U605" s="70"/>
      <c r="V605" s="70"/>
      <c r="W605" s="70"/>
    </row>
    <row r="606" spans="1:23" s="3" customFormat="1" ht="15.7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4"/>
      <c r="N606" s="33"/>
      <c r="O606" s="33"/>
      <c r="P606" s="72"/>
      <c r="Q606" s="73"/>
      <c r="R606" s="74"/>
      <c r="S606" s="75"/>
      <c r="T606" s="70"/>
      <c r="U606" s="70"/>
      <c r="V606" s="70"/>
      <c r="W606" s="70"/>
    </row>
    <row r="607" spans="1:23" s="3" customFormat="1" ht="15.7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4"/>
      <c r="N607" s="33"/>
      <c r="O607" s="33"/>
      <c r="P607" s="72"/>
      <c r="Q607" s="73"/>
      <c r="R607" s="74"/>
      <c r="S607" s="75"/>
      <c r="T607" s="70"/>
      <c r="U607" s="70"/>
      <c r="V607" s="70"/>
      <c r="W607" s="70"/>
    </row>
    <row r="608" spans="1:23" s="3" customFormat="1" ht="15.7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4"/>
      <c r="N608" s="33"/>
      <c r="O608" s="33"/>
      <c r="P608" s="72"/>
      <c r="Q608" s="73"/>
      <c r="R608" s="74"/>
      <c r="S608" s="75"/>
      <c r="T608" s="70"/>
      <c r="U608" s="70"/>
      <c r="V608" s="70"/>
      <c r="W608" s="70"/>
    </row>
    <row r="609" spans="1:23" s="3" customFormat="1" ht="15.7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4"/>
      <c r="N609" s="33"/>
      <c r="O609" s="33"/>
      <c r="P609" s="72"/>
      <c r="Q609" s="73"/>
      <c r="R609" s="74"/>
      <c r="S609" s="75"/>
      <c r="T609" s="70"/>
      <c r="U609" s="70"/>
      <c r="V609" s="70"/>
      <c r="W609" s="70"/>
    </row>
    <row r="610" spans="1:23" s="3" customFormat="1" ht="15.7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4"/>
      <c r="N610" s="33"/>
      <c r="O610" s="33"/>
      <c r="P610" s="72"/>
      <c r="Q610" s="73"/>
      <c r="R610" s="74"/>
      <c r="S610" s="75"/>
      <c r="T610" s="70"/>
      <c r="U610" s="70"/>
      <c r="V610" s="70"/>
      <c r="W610" s="70"/>
    </row>
    <row r="611" spans="1:23" s="3" customFormat="1" ht="15.7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4"/>
      <c r="N611" s="33"/>
      <c r="O611" s="33"/>
      <c r="P611" s="72"/>
      <c r="Q611" s="73"/>
      <c r="R611" s="74"/>
      <c r="S611" s="75"/>
      <c r="T611" s="70"/>
      <c r="U611" s="70"/>
      <c r="V611" s="70"/>
      <c r="W611" s="70"/>
    </row>
    <row r="612" spans="1:23" s="3" customFormat="1" ht="15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4"/>
      <c r="N612" s="33"/>
      <c r="O612" s="33"/>
      <c r="P612" s="72"/>
      <c r="Q612" s="73"/>
      <c r="R612" s="74"/>
      <c r="S612" s="75"/>
      <c r="T612" s="70"/>
      <c r="U612" s="70"/>
      <c r="V612" s="70"/>
      <c r="W612" s="70"/>
    </row>
    <row r="613" spans="1:23" s="3" customFormat="1" ht="15.7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4"/>
      <c r="N613" s="33"/>
      <c r="O613" s="33"/>
      <c r="P613" s="72"/>
      <c r="Q613" s="73"/>
      <c r="R613" s="74"/>
      <c r="S613" s="75"/>
      <c r="T613" s="70"/>
      <c r="U613" s="70"/>
      <c r="V613" s="70"/>
      <c r="W613" s="70"/>
    </row>
    <row r="614" spans="1:23" s="3" customFormat="1" ht="15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4"/>
      <c r="N614" s="33"/>
      <c r="O614" s="33"/>
      <c r="P614" s="72"/>
      <c r="Q614" s="73"/>
      <c r="R614" s="74"/>
      <c r="S614" s="75"/>
      <c r="T614" s="70"/>
      <c r="U614" s="70"/>
      <c r="V614" s="70"/>
      <c r="W614" s="70"/>
    </row>
    <row r="615" spans="1:23" s="3" customFormat="1" ht="15.7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4"/>
      <c r="N615" s="33"/>
      <c r="O615" s="33"/>
      <c r="P615" s="72"/>
      <c r="Q615" s="73"/>
      <c r="R615" s="74"/>
      <c r="S615" s="75"/>
      <c r="T615" s="70"/>
      <c r="U615" s="70"/>
      <c r="V615" s="70"/>
      <c r="W615" s="70"/>
    </row>
    <row r="616" spans="1:23" s="3" customFormat="1" ht="15.7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4"/>
      <c r="N616" s="33"/>
      <c r="O616" s="33"/>
      <c r="P616" s="72"/>
      <c r="Q616" s="73"/>
      <c r="R616" s="74"/>
      <c r="S616" s="75"/>
      <c r="T616" s="70"/>
      <c r="U616" s="70"/>
      <c r="V616" s="70"/>
      <c r="W616" s="70"/>
    </row>
    <row r="617" spans="1:23" s="3" customFormat="1" ht="15.7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4"/>
      <c r="N617" s="33"/>
      <c r="O617" s="33"/>
      <c r="P617" s="72"/>
      <c r="Q617" s="73"/>
      <c r="R617" s="74"/>
      <c r="S617" s="75"/>
      <c r="T617" s="70"/>
      <c r="U617" s="70"/>
      <c r="V617" s="70"/>
      <c r="W617" s="70"/>
    </row>
    <row r="618" spans="1:23" s="3" customFormat="1" ht="15.7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4"/>
      <c r="N618" s="33"/>
      <c r="O618" s="33"/>
      <c r="P618" s="72"/>
      <c r="Q618" s="73"/>
      <c r="R618" s="74"/>
      <c r="S618" s="75"/>
      <c r="T618" s="70"/>
      <c r="U618" s="70"/>
      <c r="V618" s="70"/>
      <c r="W618" s="70"/>
    </row>
    <row r="619" spans="1:23" s="3" customFormat="1" ht="15.7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4"/>
      <c r="N619" s="33"/>
      <c r="O619" s="33"/>
      <c r="P619" s="72"/>
      <c r="Q619" s="73"/>
      <c r="R619" s="74"/>
      <c r="S619" s="75"/>
      <c r="T619" s="70"/>
      <c r="U619" s="70"/>
      <c r="V619" s="70"/>
      <c r="W619" s="70"/>
    </row>
    <row r="620" spans="1:23" s="3" customFormat="1" ht="15.7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4"/>
      <c r="N620" s="33"/>
      <c r="O620" s="33"/>
      <c r="P620" s="72"/>
      <c r="Q620" s="73"/>
      <c r="R620" s="74"/>
      <c r="S620" s="75"/>
      <c r="T620" s="70"/>
      <c r="U620" s="70"/>
      <c r="V620" s="70"/>
      <c r="W620" s="70"/>
    </row>
    <row r="621" spans="1:23" s="3" customFormat="1" ht="15.7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4"/>
      <c r="N621" s="33"/>
      <c r="O621" s="33"/>
      <c r="P621" s="72"/>
      <c r="Q621" s="73"/>
      <c r="R621" s="74"/>
      <c r="S621" s="75"/>
      <c r="T621" s="70"/>
      <c r="U621" s="70"/>
      <c r="V621" s="70"/>
      <c r="W621" s="70"/>
    </row>
    <row r="622" spans="1:23" s="3" customFormat="1" ht="15.7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4"/>
      <c r="N622" s="33"/>
      <c r="O622" s="33"/>
      <c r="P622" s="72"/>
      <c r="Q622" s="73"/>
      <c r="R622" s="74"/>
      <c r="S622" s="75"/>
      <c r="T622" s="70"/>
      <c r="U622" s="70"/>
      <c r="V622" s="70"/>
      <c r="W622" s="70"/>
    </row>
    <row r="623" spans="1:23" s="3" customFormat="1" ht="15.7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4"/>
      <c r="N623" s="33"/>
      <c r="O623" s="33"/>
      <c r="P623" s="72"/>
      <c r="Q623" s="73"/>
      <c r="R623" s="74"/>
      <c r="S623" s="75"/>
      <c r="T623" s="70"/>
      <c r="U623" s="70"/>
      <c r="V623" s="70"/>
      <c r="W623" s="70"/>
    </row>
    <row r="624" spans="1:23" s="3" customFormat="1" ht="15.7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4"/>
      <c r="N624" s="33"/>
      <c r="O624" s="33"/>
      <c r="P624" s="72"/>
      <c r="Q624" s="73"/>
      <c r="R624" s="74"/>
      <c r="S624" s="75"/>
      <c r="T624" s="70"/>
      <c r="U624" s="70"/>
      <c r="V624" s="70"/>
      <c r="W624" s="70"/>
    </row>
    <row r="625" spans="1:23" s="3" customFormat="1" ht="15.7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4"/>
      <c r="N625" s="33"/>
      <c r="O625" s="33"/>
      <c r="P625" s="72"/>
      <c r="Q625" s="73"/>
      <c r="R625" s="74"/>
      <c r="S625" s="75"/>
      <c r="T625" s="70"/>
      <c r="U625" s="70"/>
      <c r="V625" s="70"/>
      <c r="W625" s="70"/>
    </row>
    <row r="626" spans="1:23" s="3" customFormat="1" ht="15.7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4"/>
      <c r="N626" s="33"/>
      <c r="O626" s="33"/>
      <c r="P626" s="72"/>
      <c r="Q626" s="73"/>
      <c r="R626" s="74"/>
      <c r="S626" s="75"/>
      <c r="T626" s="70"/>
      <c r="U626" s="70"/>
      <c r="V626" s="70"/>
      <c r="W626" s="70"/>
    </row>
    <row r="627" spans="1:23" s="3" customFormat="1" ht="15.7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4"/>
      <c r="N627" s="33"/>
      <c r="O627" s="33"/>
      <c r="P627" s="72"/>
      <c r="Q627" s="73"/>
      <c r="R627" s="74"/>
      <c r="S627" s="75"/>
      <c r="T627" s="70"/>
      <c r="U627" s="70"/>
      <c r="V627" s="70"/>
      <c r="W627" s="70"/>
    </row>
    <row r="628" spans="1:23" s="3" customFormat="1" ht="15.7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4"/>
      <c r="N628" s="33"/>
      <c r="O628" s="33"/>
      <c r="P628" s="72"/>
      <c r="Q628" s="73"/>
      <c r="R628" s="74"/>
      <c r="S628" s="75"/>
      <c r="T628" s="70"/>
      <c r="U628" s="70"/>
      <c r="V628" s="70"/>
      <c r="W628" s="70"/>
    </row>
    <row r="629" spans="1:23" s="3" customFormat="1" ht="15.7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4"/>
      <c r="N629" s="33"/>
      <c r="O629" s="33"/>
      <c r="P629" s="72"/>
      <c r="Q629" s="73"/>
      <c r="R629" s="74"/>
      <c r="S629" s="75"/>
      <c r="T629" s="70"/>
      <c r="U629" s="70"/>
      <c r="V629" s="70"/>
      <c r="W629" s="70"/>
    </row>
    <row r="630" spans="1:23" s="3" customFormat="1" ht="15.7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4"/>
      <c r="N630" s="33"/>
      <c r="O630" s="33"/>
      <c r="P630" s="72"/>
      <c r="Q630" s="73"/>
      <c r="R630" s="74"/>
      <c r="S630" s="75"/>
      <c r="T630" s="70"/>
      <c r="U630" s="70"/>
      <c r="V630" s="70"/>
      <c r="W630" s="70"/>
    </row>
    <row r="631" spans="1:23" s="3" customFormat="1" ht="15.7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4"/>
      <c r="N631" s="33"/>
      <c r="O631" s="33"/>
      <c r="P631" s="72"/>
      <c r="Q631" s="73"/>
      <c r="R631" s="74"/>
      <c r="S631" s="75"/>
      <c r="T631" s="70"/>
      <c r="U631" s="70"/>
      <c r="V631" s="70"/>
      <c r="W631" s="70"/>
    </row>
    <row r="632" spans="1:23" s="3" customFormat="1" ht="15.7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4"/>
      <c r="N632" s="33"/>
      <c r="O632" s="33"/>
      <c r="P632" s="72"/>
      <c r="Q632" s="73"/>
      <c r="R632" s="74"/>
      <c r="S632" s="75"/>
      <c r="T632" s="70"/>
      <c r="U632" s="70"/>
      <c r="V632" s="70"/>
      <c r="W632" s="70"/>
    </row>
    <row r="633" spans="1:23" s="3" customFormat="1" ht="15.7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4"/>
      <c r="N633" s="33"/>
      <c r="O633" s="33"/>
      <c r="P633" s="72"/>
      <c r="Q633" s="73"/>
      <c r="R633" s="74"/>
      <c r="S633" s="75"/>
      <c r="T633" s="70"/>
      <c r="U633" s="70"/>
      <c r="V633" s="70"/>
      <c r="W633" s="70"/>
    </row>
    <row r="634" spans="1:23" s="3" customFormat="1" ht="15.7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4"/>
      <c r="N634" s="33"/>
      <c r="O634" s="33"/>
      <c r="P634" s="72"/>
      <c r="Q634" s="73"/>
      <c r="R634" s="74"/>
      <c r="S634" s="75"/>
      <c r="T634" s="70"/>
      <c r="U634" s="70"/>
      <c r="V634" s="70"/>
      <c r="W634" s="70"/>
    </row>
  </sheetData>
  <sheetProtection/>
  <mergeCells count="18">
    <mergeCell ref="P3:W3"/>
    <mergeCell ref="P4:W4"/>
    <mergeCell ref="A8:W8"/>
    <mergeCell ref="O9:O10"/>
    <mergeCell ref="A9:A10"/>
    <mergeCell ref="L9:L10"/>
    <mergeCell ref="M9:M10"/>
    <mergeCell ref="P9:P10"/>
    <mergeCell ref="W9:W10"/>
    <mergeCell ref="A24:A25"/>
    <mergeCell ref="A22:A23"/>
    <mergeCell ref="P5:W5"/>
    <mergeCell ref="A20:A21"/>
    <mergeCell ref="A17:A18"/>
    <mergeCell ref="A12:A13"/>
    <mergeCell ref="A14:A15"/>
    <mergeCell ref="L19:M19"/>
    <mergeCell ref="L11:M11"/>
  </mergeCells>
  <conditionalFormatting sqref="M20:M21">
    <cfRule type="cellIs" priority="1" dxfId="0" operator="equal" stopIfTrue="1">
      <formula>0</formula>
    </cfRule>
  </conditionalFormatting>
  <printOptions/>
  <pageMargins left="0.54" right="0.49" top="0.27" bottom="0.44" header="0.25" footer="0.22"/>
  <pageSetup firstPageNumber="1" useFirstPageNumber="1" fitToHeight="30" horizontalDpi="300" verticalDpi="300" orientation="landscape" paperSize="9" scale="80" r:id="rId2"/>
  <headerFooter alignWithMargins="0">
    <oddHeader>&amp;R
</oddHeader>
    <oddFooter>&amp;L3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ΠΑΣΣΑΡΩΝΑΣ 6</dc:creator>
  <cp:keywords/>
  <dc:description/>
  <cp:lastModifiedBy>user</cp:lastModifiedBy>
  <cp:lastPrinted>2016-06-03T09:20:04Z</cp:lastPrinted>
  <dcterms:created xsi:type="dcterms:W3CDTF">2003-06-26T06:41:04Z</dcterms:created>
  <dcterms:modified xsi:type="dcterms:W3CDTF">2016-06-03T09:20:46Z</dcterms:modified>
  <cp:category/>
  <cp:version/>
  <cp:contentType/>
  <cp:contentStatus/>
</cp:coreProperties>
</file>