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" yWindow="750" windowWidth="3750" windowHeight="5265" tabRatio="897"/>
  </bookViews>
  <sheets>
    <sheet name="Προμετρήσεις" sheetId="18" r:id="rId1"/>
    <sheet name="Προυπολογισμός  41000" sheetId="17" r:id="rId2"/>
  </sheets>
  <definedNames>
    <definedName name="_xlnm._FilterDatabase" localSheetId="0" hidden="1">Προμετρήσεις!$A$15:$N$24</definedName>
    <definedName name="_xlnm._FilterDatabase" localSheetId="1" hidden="1">'Προυπολογισμός  41000'!$A$15:$O$27</definedName>
    <definedName name="_xlnm.Print_Area" localSheetId="0">Προμετρήσεις!$A$1:$N$33</definedName>
    <definedName name="_xlnm.Print_Area" localSheetId="1">'Προυπολογισμός  41000'!$A$1:$O$49</definedName>
  </definedNames>
  <calcPr calcId="125725" fullPrecision="0"/>
</workbook>
</file>

<file path=xl/calcChain.xml><?xml version="1.0" encoding="utf-8"?>
<calcChain xmlns="http://schemas.openxmlformats.org/spreadsheetml/2006/main">
  <c r="M23" i="18"/>
  <c r="M20"/>
  <c r="F24" i="17"/>
  <c r="F22"/>
  <c r="F21"/>
  <c r="F18"/>
  <c r="F17"/>
  <c r="F16"/>
  <c r="M18" i="18"/>
  <c r="M17" l="1"/>
  <c r="M16"/>
  <c r="N21" i="17"/>
  <c r="N25"/>
  <c r="M21" i="18"/>
  <c r="N22" i="17" s="1"/>
  <c r="J27" l="1"/>
  <c r="H27"/>
  <c r="N24"/>
  <c r="O26" s="1"/>
  <c r="N18"/>
  <c r="N16" l="1"/>
  <c r="N17"/>
  <c r="O19" l="1"/>
  <c r="O27" s="1"/>
  <c r="O28" l="1"/>
  <c r="O29" s="1"/>
  <c r="O30" l="1"/>
  <c r="Q32" s="1"/>
  <c r="O32" l="1"/>
  <c r="O33" s="1"/>
  <c r="O34" l="1"/>
</calcChain>
</file>

<file path=xl/sharedStrings.xml><?xml version="1.0" encoding="utf-8"?>
<sst xmlns="http://schemas.openxmlformats.org/spreadsheetml/2006/main" count="133" uniqueCount="78">
  <si>
    <t>Άθροισμα:</t>
  </si>
  <si>
    <t>Δαπάνη</t>
  </si>
  <si>
    <t>ΕΛΛΗΝΙΚΗ  ΔΗΜΟΚΡΑΤΙΑ</t>
  </si>
  <si>
    <t>ΕΡΓΟ :</t>
  </si>
  <si>
    <t>ΠΕΡΙΦΕΡΕΙΑ  ΗΠΕΙΡΟΥ</t>
  </si>
  <si>
    <t>ΘΕΩΡΗΘΗΚΕ</t>
  </si>
  <si>
    <t>Απρόβλεπτα:</t>
  </si>
  <si>
    <t xml:space="preserve"> </t>
  </si>
  <si>
    <t>Είδος εργασίας</t>
  </si>
  <si>
    <t>Μερική</t>
  </si>
  <si>
    <t>Ολική</t>
  </si>
  <si>
    <t>Άθροισμα δαπανών:</t>
  </si>
  <si>
    <t>Μονάδα</t>
  </si>
  <si>
    <t>Ποσότητα</t>
  </si>
  <si>
    <t>Τιμή μονάδος</t>
  </si>
  <si>
    <t>Άρθρο Αναθεώρ.</t>
  </si>
  <si>
    <t>Σύνολο:</t>
  </si>
  <si>
    <t>ΓΕ &amp; ΟΕ 18%:</t>
  </si>
  <si>
    <t>Δ-3</t>
  </si>
  <si>
    <t>Ασφαλτική προεπάλειψη</t>
  </si>
  <si>
    <t>ΟΔΟ-4110</t>
  </si>
  <si>
    <t>Δ-8</t>
  </si>
  <si>
    <t>Ασφαλτική στρώση κυκλοφορίας πάχους 0,05 m (Π.Τ.Π. Α265)</t>
  </si>
  <si>
    <t>Δ-8.1</t>
  </si>
  <si>
    <t xml:space="preserve">Ασφαλτική στρώση κυκλοφορίας 0,05 m με χρήση κοινής ασφάλτου </t>
  </si>
  <si>
    <t>ΟΔΟ-4521.Β</t>
  </si>
  <si>
    <t>ΔΗΜΟΣ ΖΙΤΣΑΣ</t>
  </si>
  <si>
    <t>Δ/ΝΣΗ ΤΕΧΝΙΚΩΝ ΥΠΗΡΕΣΙΩΝ</t>
  </si>
  <si>
    <t>ΠΟΛΕΟΔΟΜΙΑΣ &amp; ΠΕΡ/ΝΤΟΣ</t>
  </si>
  <si>
    <t>ΟΔΟ-3211.Β</t>
  </si>
  <si>
    <t>Α-2</t>
  </si>
  <si>
    <t xml:space="preserve">Γενικές εκσκαφές σε έδαφος γαιώδες -ημιβραχώδες </t>
  </si>
  <si>
    <t>ΟΔΟ-1123Α</t>
  </si>
  <si>
    <t>Αναθεώρηση :</t>
  </si>
  <si>
    <t xml:space="preserve">α/α </t>
  </si>
  <si>
    <t>Α.Τ.</t>
  </si>
  <si>
    <t>ΠΡΟΜΕΤΡΗΣΗ</t>
  </si>
  <si>
    <t>H Προϊσταμένη Δ/νσης</t>
  </si>
  <si>
    <t>Η συντάξασα</t>
  </si>
  <si>
    <t>Στάθης Σταύρος</t>
  </si>
  <si>
    <t xml:space="preserve">Βάση οδοστρωσίας μεταβλητού πάχους  </t>
  </si>
  <si>
    <t>Γ-2.1</t>
  </si>
  <si>
    <t>Γενικές εκσκαφές σε έδαφος βραχώδες χωρίς χρήση εκρηκτικών</t>
  </si>
  <si>
    <t>ΟΔΟ-1133Α</t>
  </si>
  <si>
    <t>Α-3.3</t>
  </si>
  <si>
    <t>ΟΜΑΔΑ Α: ΧΩΜΑΤΟΥΡΓΙΚΑ</t>
  </si>
  <si>
    <t>ΟΜΑΔΑ Γ: ΟΔΟΣΤΡΩΣΙΑ - ΑΣΦΑΛΤΙΚΑ</t>
  </si>
  <si>
    <t>Ποσότητες Αναλυτικά</t>
  </si>
  <si>
    <t>Τσιατούρα Αναστασία</t>
  </si>
  <si>
    <t>Πολιτικός Μηχ/κός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</si>
  <si>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</si>
  <si>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</si>
  <si>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>Ηλεκτρολόγος Μηχ/κός</t>
  </si>
  <si>
    <t>κ.α.α.</t>
  </si>
  <si>
    <t>Ασφαλτική συγκολλητική επάλειψη</t>
  </si>
  <si>
    <t>Δ-4</t>
  </si>
  <si>
    <t>ΟΔΟ-4120</t>
  </si>
  <si>
    <t>Στρογγυλοποίηση</t>
  </si>
  <si>
    <t xml:space="preserve">Ασφαλτική ισοπεδωτική στρώση μεταβλητού πάχους </t>
  </si>
  <si>
    <t>Δ-6</t>
  </si>
  <si>
    <t>ΟΔΟ-4421.Β</t>
  </si>
  <si>
    <t>ton</t>
  </si>
  <si>
    <t>((12+7)*5/2+35*7)*2+35*17</t>
  </si>
  <si>
    <t>315*4.5*0.1+62*2.25*0.15</t>
  </si>
  <si>
    <t>62*2.25*0.15*0.8</t>
  </si>
  <si>
    <t>62*2.25*0.15*0.2</t>
  </si>
  <si>
    <t>ΟΜΑΔΑ Α: ΧΩΜΑΤΟΥΡΓΙΚΑ - ΟΔΟΣΤΡΩΣΙΑ</t>
  </si>
  <si>
    <t>ΟΜΑΔΑ Β: ΑΣΦΑΛΤΙΚΑ</t>
  </si>
  <si>
    <t>Φ.Π.Α.:24%</t>
  </si>
  <si>
    <t>Ελεούσα     / 06 / 2015</t>
  </si>
  <si>
    <t>Ελεούσα       / 06 / 2015</t>
  </si>
  <si>
    <t>Ελεούσα     / 06 / 2016</t>
  </si>
  <si>
    <t xml:space="preserve">ΑΣΦΑΛΤΟΣΤΡΩΣEΙΣ ΔΗΜΟΤΙΚΩΝ ΚΑΙ </t>
  </si>
  <si>
    <t xml:space="preserve">ΑΓΡΟΤΙΚΩΝ ΟΔΩΝ Τ.Κ. ΡΟΔΟΤΟΠΙΟΥ ΚΑΙ </t>
  </si>
  <si>
    <t>Τ.Κ. ΛΑΨΙΣΤΑΣ ΔΗΜΟΥ ΖΙΤΣΑΣ</t>
  </si>
  <si>
    <t>315*4.5+62*2.25</t>
  </si>
  <si>
    <t>((12+7)*5/2+35*7)*2+35*17+62*2.25+245*4.5</t>
  </si>
  <si>
    <r>
      <t>ΠΡΟΫΠΟΛΟΓΙΣΜΟΥ ΜΕΛΕΤΗΣ: 41</t>
    </r>
    <r>
      <rPr>
        <b/>
        <sz val="12"/>
        <color indexed="8"/>
        <rFont val="Arial Narrow"/>
        <family val="2"/>
        <charset val="161"/>
      </rPr>
      <t>.000,00</t>
    </r>
    <r>
      <rPr>
        <b/>
        <sz val="12"/>
        <rFont val="Arial Narrow"/>
        <family val="2"/>
        <charset val="161"/>
      </rPr>
      <t xml:space="preserve"> Ευρώ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</si>
</sst>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Δρχ&quot;_-;\-* #,##0.00\ &quot;Δρχ&quot;_-;_-* &quot;-&quot;??\ &quot;Δρχ&quot;_-;_-@_-"/>
    <numFmt numFmtId="165" formatCode="0\+"/>
  </numFmts>
  <fonts count="26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9"/>
      <name val="Times New Roman"/>
      <family val="1"/>
      <charset val="161"/>
    </font>
    <font>
      <sz val="11"/>
      <name val="Times New Roman Greek"/>
      <family val="1"/>
      <charset val="161"/>
    </font>
    <font>
      <b/>
      <sz val="12"/>
      <color indexed="8"/>
      <name val="Arial Narrow"/>
      <family val="2"/>
      <charset val="161"/>
    </font>
    <font>
      <b/>
      <sz val="12"/>
      <name val="Arial Narrow"/>
      <family val="2"/>
      <charset val="161"/>
    </font>
    <font>
      <sz val="12"/>
      <name val="Arial Narrow"/>
      <family val="2"/>
      <charset val="161"/>
    </font>
    <font>
      <b/>
      <sz val="12"/>
      <color indexed="10"/>
      <name val="Arial Narrow"/>
      <family val="2"/>
      <charset val="161"/>
    </font>
    <font>
      <sz val="12"/>
      <color indexed="10"/>
      <name val="Arial Narrow"/>
      <family val="2"/>
      <charset val="161"/>
    </font>
    <font>
      <b/>
      <u/>
      <sz val="12"/>
      <name val="Arial Narrow"/>
      <family val="2"/>
      <charset val="161"/>
    </font>
    <font>
      <b/>
      <sz val="11"/>
      <name val="Arial Narrow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 Narrow"/>
      <family val="2"/>
      <charset val="161"/>
    </font>
    <font>
      <sz val="11"/>
      <name val="Arial"/>
      <family val="2"/>
      <charset val="161"/>
    </font>
    <font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vertAlign val="superscript"/>
      <sz val="11"/>
      <name val="Arial Narrow"/>
      <family val="2"/>
    </font>
    <font>
      <sz val="11"/>
      <color theme="0"/>
      <name val="Arial Narrow"/>
      <family val="2"/>
    </font>
    <font>
      <b/>
      <sz val="11"/>
      <color indexed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1" applyNumberFormat="1" applyFont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1" fontId="5" fillId="2" borderId="0" xfId="5" applyNumberFormat="1" applyFont="1" applyFill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43" fontId="7" fillId="2" borderId="0" xfId="3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7" fillId="2" borderId="0" xfId="1" applyNumberFormat="1" applyFont="1" applyFill="1" applyBorder="1" applyAlignment="1"/>
    <xf numFmtId="0" fontId="7" fillId="2" borderId="0" xfId="2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5" fillId="0" borderId="2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4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>
      <alignment horizontal="right" vertical="center"/>
    </xf>
    <xf numFmtId="4" fontId="4" fillId="2" borderId="0" xfId="1" applyNumberFormat="1" applyFont="1" applyFill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44" fontId="17" fillId="0" borderId="1" xfId="4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left" vertical="center" wrapText="1"/>
    </xf>
    <xf numFmtId="4" fontId="17" fillId="0" borderId="5" xfId="1" applyNumberFormat="1" applyFont="1" applyFill="1" applyBorder="1" applyAlignment="1">
      <alignment horizontal="center" vertical="center" wrapText="1"/>
    </xf>
    <xf numFmtId="0" fontId="17" fillId="4" borderId="1" xfId="1" applyNumberFormat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>
      <alignment horizontal="center" vertical="center"/>
    </xf>
    <xf numFmtId="3" fontId="17" fillId="4" borderId="1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/>
    </xf>
    <xf numFmtId="0" fontId="18" fillId="0" borderId="11" xfId="1" applyNumberFormat="1" applyFont="1" applyFill="1" applyBorder="1" applyAlignment="1">
      <alignment horizontal="left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6" fillId="4" borderId="1" xfId="1" applyNumberFormat="1" applyFont="1" applyFill="1" applyBorder="1" applyAlignment="1">
      <alignment horizontal="left" vertical="center" wrapText="1"/>
    </xf>
    <xf numFmtId="0" fontId="17" fillId="4" borderId="1" xfId="1" applyNumberFormat="1" applyFont="1" applyFill="1" applyBorder="1" applyAlignment="1">
      <alignment horizontal="center" vertical="center"/>
    </xf>
    <xf numFmtId="0" fontId="16" fillId="4" borderId="1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right" vertical="center" wrapText="1"/>
    </xf>
    <xf numFmtId="0" fontId="17" fillId="0" borderId="1" xfId="1" applyNumberFormat="1" applyFont="1" applyFill="1" applyBorder="1" applyAlignment="1">
      <alignment horizontal="right" vertical="center" wrapText="1"/>
    </xf>
    <xf numFmtId="2" fontId="17" fillId="0" borderId="1" xfId="1" applyNumberFormat="1" applyFont="1" applyFill="1" applyBorder="1" applyAlignment="1">
      <alignment horizontal="right" vertical="center" wrapText="1"/>
    </xf>
    <xf numFmtId="0" fontId="16" fillId="0" borderId="6" xfId="1" applyNumberFormat="1" applyFont="1" applyFill="1" applyBorder="1" applyAlignment="1">
      <alignment horizontal="right" vertical="center" wrapText="1"/>
    </xf>
    <xf numFmtId="4" fontId="17" fillId="0" borderId="5" xfId="1" applyNumberFormat="1" applyFont="1" applyFill="1" applyBorder="1" applyAlignment="1">
      <alignment horizontal="right" vertical="center" wrapText="1"/>
    </xf>
    <xf numFmtId="0" fontId="17" fillId="0" borderId="5" xfId="1" applyNumberFormat="1" applyFont="1" applyFill="1" applyBorder="1" applyAlignment="1">
      <alignment horizontal="right" vertical="center" wrapText="1"/>
    </xf>
    <xf numFmtId="2" fontId="17" fillId="0" borderId="5" xfId="1" applyNumberFormat="1" applyFont="1" applyFill="1" applyBorder="1" applyAlignment="1">
      <alignment horizontal="right" vertical="center" wrapText="1"/>
    </xf>
    <xf numFmtId="4" fontId="17" fillId="0" borderId="1" xfId="1" applyNumberFormat="1" applyFont="1" applyFill="1" applyBorder="1" applyAlignment="1">
      <alignment horizontal="right" vertical="center"/>
    </xf>
    <xf numFmtId="4" fontId="17" fillId="4" borderId="1" xfId="1" applyNumberFormat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>
      <alignment horizontal="right" vertical="center"/>
    </xf>
    <xf numFmtId="3" fontId="16" fillId="3" borderId="1" xfId="1" applyNumberFormat="1" applyFont="1" applyFill="1" applyBorder="1" applyAlignment="1">
      <alignment horizontal="center" vertical="center"/>
    </xf>
    <xf numFmtId="3" fontId="21" fillId="3" borderId="1" xfId="1" applyNumberFormat="1" applyFont="1" applyFill="1" applyBorder="1" applyAlignment="1">
      <alignment horizontal="center" vertical="center"/>
    </xf>
    <xf numFmtId="0" fontId="16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right" vertical="center"/>
    </xf>
    <xf numFmtId="0" fontId="16" fillId="4" borderId="1" xfId="1" applyNumberFormat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right" vertical="center"/>
    </xf>
    <xf numFmtId="0" fontId="20" fillId="0" borderId="1" xfId="1" applyNumberFormat="1" applyFont="1" applyFill="1" applyBorder="1" applyAlignment="1">
      <alignment horizontal="right" vertical="center" wrapText="1"/>
    </xf>
    <xf numFmtId="4" fontId="20" fillId="0" borderId="1" xfId="1" applyNumberFormat="1" applyFont="1" applyFill="1" applyBorder="1" applyAlignment="1">
      <alignment horizontal="right" vertical="center"/>
    </xf>
    <xf numFmtId="3" fontId="17" fillId="0" borderId="1" xfId="1" applyNumberFormat="1" applyFont="1" applyFill="1" applyBorder="1" applyAlignment="1">
      <alignment horizontal="right" vertical="center"/>
    </xf>
    <xf numFmtId="4" fontId="17" fillId="0" borderId="1" xfId="1" applyNumberFormat="1" applyFont="1" applyFill="1" applyBorder="1" applyAlignment="1">
      <alignment horizontal="right"/>
    </xf>
    <xf numFmtId="0" fontId="17" fillId="2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165" fontId="17" fillId="3" borderId="2" xfId="1" applyNumberFormat="1" applyFont="1" applyFill="1" applyBorder="1" applyAlignment="1">
      <alignment horizontal="center" vertical="center" wrapText="1"/>
    </xf>
    <xf numFmtId="3" fontId="17" fillId="3" borderId="2" xfId="1" applyNumberFormat="1" applyFont="1" applyFill="1" applyBorder="1" applyAlignment="1">
      <alignment horizontal="center" vertical="center"/>
    </xf>
    <xf numFmtId="0" fontId="17" fillId="3" borderId="2" xfId="1" applyNumberFormat="1" applyFont="1" applyFill="1" applyBorder="1" applyAlignment="1">
      <alignment horizontal="center" vertical="center"/>
    </xf>
    <xf numFmtId="4" fontId="17" fillId="3" borderId="2" xfId="1" applyNumberFormat="1" applyFont="1" applyFill="1" applyBorder="1" applyAlignment="1">
      <alignment horizontal="center" vertical="center"/>
    </xf>
    <xf numFmtId="4" fontId="22" fillId="4" borderId="1" xfId="1" applyNumberFormat="1" applyFont="1" applyFill="1" applyBorder="1" applyAlignment="1">
      <alignment horizontal="right" vertical="center"/>
    </xf>
    <xf numFmtId="165" fontId="17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/>
    </xf>
    <xf numFmtId="4" fontId="17" fillId="0" borderId="0" xfId="1" applyNumberFormat="1" applyFont="1" applyFill="1" applyBorder="1" applyAlignment="1">
      <alignment horizontal="center" vertical="center"/>
    </xf>
    <xf numFmtId="4" fontId="23" fillId="4" borderId="6" xfId="0" applyNumberFormat="1" applyFont="1" applyFill="1" applyBorder="1" applyAlignment="1">
      <alignment horizontal="right" vertical="center"/>
    </xf>
    <xf numFmtId="4" fontId="23" fillId="4" borderId="9" xfId="0" applyNumberFormat="1" applyFont="1" applyFill="1" applyBorder="1" applyAlignment="1">
      <alignment horizontal="right" vertical="center"/>
    </xf>
    <xf numFmtId="4" fontId="22" fillId="4" borderId="9" xfId="1" applyNumberFormat="1" applyFont="1" applyFill="1" applyBorder="1" applyAlignment="1">
      <alignment horizontal="right" vertical="center"/>
    </xf>
    <xf numFmtId="0" fontId="17" fillId="2" borderId="0" xfId="1" applyNumberFormat="1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>
      <alignment horizontal="center" vertical="center"/>
    </xf>
    <xf numFmtId="3" fontId="24" fillId="2" borderId="0" xfId="1" applyNumberFormat="1" applyFont="1" applyFill="1" applyBorder="1" applyAlignment="1">
      <alignment horizontal="center" vertical="center"/>
    </xf>
    <xf numFmtId="4" fontId="17" fillId="2" borderId="0" xfId="1" applyNumberFormat="1" applyFont="1" applyFill="1" applyBorder="1" applyAlignment="1">
      <alignment horizontal="center" vertical="center"/>
    </xf>
    <xf numFmtId="4" fontId="22" fillId="4" borderId="6" xfId="1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center" vertical="center"/>
    </xf>
    <xf numFmtId="4" fontId="23" fillId="4" borderId="6" xfId="1" applyNumberFormat="1" applyFont="1" applyFill="1" applyBorder="1" applyAlignment="1">
      <alignment horizontal="right" vertical="center"/>
    </xf>
    <xf numFmtId="43" fontId="17" fillId="2" borderId="0" xfId="3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7" fillId="0" borderId="8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17" fillId="0" borderId="5" xfId="1" applyNumberFormat="1" applyFont="1" applyBorder="1" applyAlignment="1">
      <alignment horizontal="center" vertical="center"/>
    </xf>
    <xf numFmtId="0" fontId="17" fillId="0" borderId="3" xfId="1" applyNumberFormat="1" applyFont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6" fillId="4" borderId="7" xfId="1" applyNumberFormat="1" applyFont="1" applyFill="1" applyBorder="1" applyAlignment="1">
      <alignment horizontal="left" vertical="center" wrapText="1"/>
    </xf>
    <xf numFmtId="0" fontId="6" fillId="4" borderId="4" xfId="1" applyNumberFormat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/>
    </xf>
    <xf numFmtId="0" fontId="17" fillId="0" borderId="1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justify" vertical="center"/>
    </xf>
    <xf numFmtId="3" fontId="6" fillId="0" borderId="0" xfId="1" applyNumberFormat="1" applyFont="1" applyFill="1" applyBorder="1" applyAlignment="1">
      <alignment horizontal="left" vertical="justify"/>
    </xf>
    <xf numFmtId="3" fontId="25" fillId="0" borderId="0" xfId="1" applyNumberFormat="1" applyFont="1" applyBorder="1" applyAlignment="1">
      <alignment horizontal="justify" vertical="center"/>
    </xf>
    <xf numFmtId="3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/>
    </xf>
    <xf numFmtId="0" fontId="16" fillId="3" borderId="3" xfId="1" applyNumberFormat="1" applyFont="1" applyFill="1" applyBorder="1" applyAlignment="1">
      <alignment horizontal="center" vertical="center" wrapText="1"/>
    </xf>
    <xf numFmtId="0" fontId="16" fillId="3" borderId="5" xfId="1" applyNumberFormat="1" applyFont="1" applyFill="1" applyBorder="1" applyAlignment="1">
      <alignment horizontal="center" vertical="center" wrapText="1"/>
    </xf>
    <xf numFmtId="0" fontId="16" fillId="4" borderId="7" xfId="1" applyNumberFormat="1" applyFont="1" applyFill="1" applyBorder="1" applyAlignment="1">
      <alignment horizontal="left" vertical="center" wrapText="1"/>
    </xf>
    <xf numFmtId="0" fontId="16" fillId="4" borderId="4" xfId="1" applyNumberFormat="1" applyFont="1" applyFill="1" applyBorder="1" applyAlignment="1">
      <alignment horizontal="left" vertical="center" wrapText="1"/>
    </xf>
    <xf numFmtId="0" fontId="16" fillId="4" borderId="6" xfId="1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right" wrapText="1"/>
    </xf>
    <xf numFmtId="0" fontId="16" fillId="3" borderId="1" xfId="1" applyNumberFormat="1" applyFont="1" applyFill="1" applyBorder="1" applyAlignment="1">
      <alignment horizontal="center" vertical="center" wrapText="1"/>
    </xf>
    <xf numFmtId="0" fontId="17" fillId="0" borderId="5" xfId="1" applyNumberFormat="1" applyFont="1" applyBorder="1" applyAlignment="1">
      <alignment horizontal="center" vertical="center"/>
    </xf>
    <xf numFmtId="4" fontId="16" fillId="0" borderId="7" xfId="1" applyNumberFormat="1" applyFont="1" applyFill="1" applyBorder="1" applyAlignment="1">
      <alignment horizontal="center" vertical="center"/>
    </xf>
    <xf numFmtId="4" fontId="16" fillId="0" borderId="6" xfId="1" applyNumberFormat="1" applyFont="1" applyFill="1" applyBorder="1" applyAlignment="1">
      <alignment horizontal="center" vertical="center"/>
    </xf>
    <xf numFmtId="4" fontId="17" fillId="0" borderId="7" xfId="1" applyNumberFormat="1" applyFont="1" applyFill="1" applyBorder="1" applyAlignment="1">
      <alignment horizontal="right" vertical="center" wrapText="1"/>
    </xf>
    <xf numFmtId="4" fontId="17" fillId="0" borderId="4" xfId="1" applyNumberFormat="1" applyFont="1" applyFill="1" applyBorder="1" applyAlignment="1">
      <alignment horizontal="right" vertical="center" wrapText="1"/>
    </xf>
    <xf numFmtId="4" fontId="17" fillId="0" borderId="6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</cellXfs>
  <cellStyles count="6">
    <cellStyle name="Normal_NEOPRoMEL" xfId="1"/>
    <cellStyle name="Βασικό_Επέκταση δικτύου ύδρευσης Δ.Δ. Ζωοδόχου" xfId="2"/>
    <cellStyle name="Διαχωριστικό χιλιάδων/υποδιαστολή_Επέκταση δικτύου ύδρευσης Δ.Δ. Ζωοδόχου" xfId="3"/>
    <cellStyle name="Κανονικό" xfId="0" builtinId="0"/>
    <cellStyle name="Νόμισμα" xfId="4" builtinId="4"/>
    <cellStyle name="Νομισματικό_Επέκταση δικτύου ύδρευσης Δ.Δ. Ζωοδόχου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1</xdr:col>
      <xdr:colOff>514350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38125"/>
          <a:ext cx="514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1</xdr:col>
      <xdr:colOff>514350</xdr:colOff>
      <xdr:row>3</xdr:row>
      <xdr:rowOff>85725</xdr:rowOff>
    </xdr:to>
    <xdr:pic>
      <xdr:nvPicPr>
        <xdr:cNvPr id="4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38125"/>
          <a:ext cx="514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1"/>
  <sheetViews>
    <sheetView showZeros="0" tabSelected="1" view="pageBreakPreview" topLeftCell="A16" zoomScale="115" zoomScaleNormal="100" zoomScaleSheetLayoutView="115" workbookViewId="0">
      <selection activeCell="M24" sqref="M24"/>
    </sheetView>
  </sheetViews>
  <sheetFormatPr defaultColWidth="8" defaultRowHeight="15.75"/>
  <cols>
    <col min="1" max="1" width="5.140625" style="6" customWidth="1"/>
    <col min="2" max="2" width="40.140625" style="8" customWidth="1"/>
    <col min="3" max="3" width="14.140625" style="8" customWidth="1"/>
    <col min="4" max="4" width="13.7109375" style="6" customWidth="1"/>
    <col min="5" max="5" width="9.5703125" style="6" customWidth="1"/>
    <col min="6" max="6" width="30.85546875" style="10" customWidth="1"/>
    <col min="7" max="7" width="13.28515625" style="10" hidden="1" customWidth="1"/>
    <col min="8" max="8" width="13" style="13" hidden="1" customWidth="1"/>
    <col min="9" max="9" width="14.28515625" style="6" hidden="1" customWidth="1"/>
    <col min="10" max="10" width="13.42578125" style="12" hidden="1" customWidth="1"/>
    <col min="11" max="12" width="12.42578125" style="12" hidden="1" customWidth="1"/>
    <col min="13" max="13" width="10.28515625" style="12" customWidth="1"/>
    <col min="14" max="14" width="10.7109375" style="12" customWidth="1"/>
    <col min="15" max="16384" width="8" style="1"/>
  </cols>
  <sheetData>
    <row r="4" spans="1:19">
      <c r="D4" s="1"/>
    </row>
    <row r="5" spans="1:19" ht="15.75" customHeight="1">
      <c r="A5" s="3" t="s">
        <v>2</v>
      </c>
      <c r="B5" s="3"/>
      <c r="C5" s="3"/>
      <c r="D5" s="1"/>
      <c r="E5" s="7" t="s">
        <v>3</v>
      </c>
      <c r="F5" s="143" t="s">
        <v>72</v>
      </c>
      <c r="G5" s="143"/>
      <c r="H5" s="143"/>
      <c r="I5" s="143"/>
      <c r="J5" s="143"/>
      <c r="K5" s="143"/>
      <c r="L5" s="143"/>
      <c r="M5" s="143"/>
      <c r="N5" s="143"/>
      <c r="O5" s="143"/>
      <c r="P5" s="3"/>
      <c r="Q5" s="3"/>
      <c r="R5" s="3"/>
      <c r="S5" s="5"/>
    </row>
    <row r="6" spans="1:19">
      <c r="A6" s="3" t="s">
        <v>4</v>
      </c>
      <c r="B6" s="3"/>
      <c r="C6" s="3"/>
      <c r="D6" s="1"/>
      <c r="E6" s="9"/>
      <c r="F6" s="143" t="s">
        <v>73</v>
      </c>
      <c r="G6" s="143"/>
      <c r="H6" s="143"/>
      <c r="I6" s="143"/>
      <c r="J6" s="143"/>
      <c r="K6" s="143"/>
      <c r="L6" s="143"/>
      <c r="M6" s="143"/>
      <c r="N6" s="143"/>
      <c r="O6" s="143"/>
      <c r="P6" s="3"/>
      <c r="R6" s="3"/>
      <c r="S6" s="8"/>
    </row>
    <row r="7" spans="1:19">
      <c r="A7" s="3" t="s">
        <v>26</v>
      </c>
      <c r="B7" s="3"/>
      <c r="C7" s="3"/>
      <c r="D7" s="1"/>
      <c r="F7" s="144" t="s">
        <v>74</v>
      </c>
      <c r="G7" s="144"/>
      <c r="H7" s="144"/>
      <c r="I7" s="144"/>
      <c r="J7" s="144"/>
      <c r="K7" s="144"/>
      <c r="L7" s="144"/>
      <c r="M7" s="144"/>
      <c r="N7" s="144"/>
      <c r="O7" s="144"/>
      <c r="P7" s="3"/>
      <c r="R7" s="3"/>
      <c r="S7" s="8"/>
    </row>
    <row r="8" spans="1:19">
      <c r="A8" s="3" t="s">
        <v>27</v>
      </c>
      <c r="B8" s="3"/>
      <c r="C8" s="3"/>
      <c r="D8" s="1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R8" s="3"/>
      <c r="S8" s="8"/>
    </row>
    <row r="9" spans="1:19">
      <c r="A9" s="3" t="s">
        <v>28</v>
      </c>
      <c r="B9" s="3"/>
      <c r="C9" s="3"/>
      <c r="D9" s="1"/>
      <c r="F9" s="142"/>
      <c r="G9" s="142"/>
      <c r="H9" s="142"/>
      <c r="I9" s="142"/>
      <c r="J9" s="142"/>
      <c r="K9" s="142"/>
      <c r="L9" s="142"/>
      <c r="M9" s="142"/>
      <c r="N9" s="142"/>
      <c r="O9" s="3"/>
      <c r="P9" s="3"/>
      <c r="R9" s="3"/>
      <c r="S9" s="8"/>
    </row>
    <row r="10" spans="1:19">
      <c r="D10" s="1"/>
      <c r="H10" s="11"/>
      <c r="I10" s="4"/>
    </row>
    <row r="11" spans="1:19" ht="26.25" customHeight="1">
      <c r="A11" s="141" t="s">
        <v>36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9" ht="12.75" customHeight="1">
      <c r="B12" s="9"/>
      <c r="C12" s="9"/>
      <c r="D12" s="23"/>
    </row>
    <row r="13" spans="1:19">
      <c r="A13" s="135" t="s">
        <v>34</v>
      </c>
      <c r="B13" s="135" t="s">
        <v>8</v>
      </c>
      <c r="C13" s="136" t="s">
        <v>35</v>
      </c>
      <c r="D13" s="135" t="s">
        <v>15</v>
      </c>
      <c r="E13" s="135" t="s">
        <v>12</v>
      </c>
      <c r="F13" s="138" t="s">
        <v>47</v>
      </c>
      <c r="G13" s="24"/>
      <c r="H13" s="25"/>
      <c r="I13" s="14" t="s">
        <v>7</v>
      </c>
      <c r="J13" s="42"/>
      <c r="K13" s="42"/>
      <c r="L13" s="42"/>
      <c r="M13" s="132" t="s">
        <v>13</v>
      </c>
      <c r="N13" s="132" t="s">
        <v>57</v>
      </c>
    </row>
    <row r="14" spans="1:19">
      <c r="A14" s="135"/>
      <c r="B14" s="135"/>
      <c r="C14" s="137"/>
      <c r="D14" s="135"/>
      <c r="E14" s="135"/>
      <c r="F14" s="138"/>
      <c r="G14" s="38"/>
      <c r="H14" s="26"/>
      <c r="I14" s="39"/>
      <c r="J14" s="40"/>
      <c r="K14" s="40"/>
      <c r="L14" s="40"/>
      <c r="M14" s="132"/>
      <c r="N14" s="132"/>
    </row>
    <row r="15" spans="1:19" ht="18.75" customHeight="1">
      <c r="A15" s="28">
        <v>0</v>
      </c>
      <c r="B15" s="133" t="s">
        <v>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Q15" s="6"/>
    </row>
    <row r="16" spans="1:19" ht="32.1" customHeight="1">
      <c r="A16" s="49">
        <v>1</v>
      </c>
      <c r="B16" s="50" t="s">
        <v>31</v>
      </c>
      <c r="C16" s="51" t="s">
        <v>30</v>
      </c>
      <c r="D16" s="51" t="s">
        <v>32</v>
      </c>
      <c r="E16" s="51" t="s">
        <v>50</v>
      </c>
      <c r="F16" s="52" t="s">
        <v>64</v>
      </c>
      <c r="G16" s="53"/>
      <c r="H16" s="53"/>
      <c r="I16" s="53"/>
      <c r="J16" s="53"/>
      <c r="K16" s="53"/>
      <c r="L16" s="53"/>
      <c r="M16" s="52">
        <f>62*2.25*0.15*0.8</f>
        <v>16.739999999999998</v>
      </c>
      <c r="N16" s="52">
        <v>17</v>
      </c>
      <c r="Q16" s="6"/>
    </row>
    <row r="17" spans="1:17" ht="32.1" customHeight="1">
      <c r="A17" s="49">
        <v>2</v>
      </c>
      <c r="B17" s="62" t="s">
        <v>42</v>
      </c>
      <c r="C17" s="63" t="s">
        <v>44</v>
      </c>
      <c r="D17" s="63" t="s">
        <v>43</v>
      </c>
      <c r="E17" s="54" t="s">
        <v>50</v>
      </c>
      <c r="F17" s="52" t="s">
        <v>65</v>
      </c>
      <c r="G17" s="55"/>
      <c r="H17" s="55"/>
      <c r="I17" s="55"/>
      <c r="J17" s="55"/>
      <c r="K17" s="55"/>
      <c r="L17" s="55"/>
      <c r="M17" s="52">
        <f>62*2.25*0.15*0.2</f>
        <v>4.1900000000000004</v>
      </c>
      <c r="N17" s="52">
        <v>4.5</v>
      </c>
      <c r="Q17" s="6"/>
    </row>
    <row r="18" spans="1:17" ht="32.1" customHeight="1">
      <c r="A18" s="127">
        <v>3</v>
      </c>
      <c r="B18" s="69" t="s">
        <v>40</v>
      </c>
      <c r="C18" s="51" t="s">
        <v>41</v>
      </c>
      <c r="D18" s="52" t="s">
        <v>29</v>
      </c>
      <c r="E18" s="128" t="s">
        <v>50</v>
      </c>
      <c r="F18" s="52" t="s">
        <v>63</v>
      </c>
      <c r="G18" s="68"/>
      <c r="H18" s="68"/>
      <c r="I18" s="68"/>
      <c r="J18" s="68"/>
      <c r="K18" s="68"/>
      <c r="L18" s="68"/>
      <c r="M18" s="52">
        <f>315*4.5*0.1+62*2.25*0.15</f>
        <v>162.68</v>
      </c>
      <c r="N18" s="56">
        <v>163</v>
      </c>
      <c r="Q18" s="6"/>
    </row>
    <row r="19" spans="1:17" s="6" customFormat="1" ht="34.5" customHeight="1">
      <c r="A19" s="65"/>
      <c r="B19" s="66" t="s">
        <v>46</v>
      </c>
      <c r="C19" s="66"/>
      <c r="D19" s="65"/>
      <c r="E19" s="65"/>
      <c r="F19" s="58"/>
      <c r="G19" s="59"/>
      <c r="H19" s="59"/>
      <c r="I19" s="57"/>
      <c r="J19" s="58"/>
      <c r="K19" s="58"/>
      <c r="L19" s="58"/>
      <c r="M19" s="58"/>
      <c r="N19" s="58"/>
    </row>
    <row r="20" spans="1:17" s="6" customFormat="1" ht="32.1" customHeight="1">
      <c r="A20" s="68">
        <v>4</v>
      </c>
      <c r="B20" s="69" t="s">
        <v>19</v>
      </c>
      <c r="C20" s="51" t="s">
        <v>18</v>
      </c>
      <c r="D20" s="68" t="s">
        <v>20</v>
      </c>
      <c r="E20" s="61" t="s">
        <v>51</v>
      </c>
      <c r="F20" s="61" t="s">
        <v>75</v>
      </c>
      <c r="G20" s="70"/>
      <c r="H20" s="70"/>
      <c r="I20" s="71"/>
      <c r="J20" s="72"/>
      <c r="K20" s="72"/>
      <c r="L20" s="72"/>
      <c r="M20" s="61">
        <f>315*4.5+62*2.25</f>
        <v>1557</v>
      </c>
      <c r="N20" s="61">
        <v>1557</v>
      </c>
    </row>
    <row r="21" spans="1:17" s="6" customFormat="1" ht="36.75" customHeight="1">
      <c r="A21" s="60">
        <v>5</v>
      </c>
      <c r="B21" s="67" t="s">
        <v>54</v>
      </c>
      <c r="C21" s="51" t="s">
        <v>55</v>
      </c>
      <c r="D21" s="124" t="s">
        <v>56</v>
      </c>
      <c r="E21" s="61" t="s">
        <v>51</v>
      </c>
      <c r="F21" s="61" t="s">
        <v>62</v>
      </c>
      <c r="G21" s="70"/>
      <c r="H21" s="70"/>
      <c r="I21" s="71"/>
      <c r="J21" s="72"/>
      <c r="K21" s="72"/>
      <c r="L21" s="72"/>
      <c r="M21" s="61">
        <f>((12+7)*5/2+35*7)*2+35*17</f>
        <v>1180</v>
      </c>
      <c r="N21" s="61">
        <v>1180</v>
      </c>
    </row>
    <row r="22" spans="1:17" s="6" customFormat="1" ht="32.1" customHeight="1">
      <c r="A22" s="139">
        <v>6</v>
      </c>
      <c r="B22" s="73" t="s">
        <v>22</v>
      </c>
      <c r="C22" s="51" t="s">
        <v>21</v>
      </c>
      <c r="D22" s="61"/>
      <c r="E22" s="61"/>
      <c r="F22" s="61"/>
      <c r="G22" s="74"/>
      <c r="H22" s="74"/>
      <c r="I22" s="68"/>
      <c r="J22" s="61"/>
      <c r="K22" s="61"/>
      <c r="L22" s="61"/>
      <c r="M22" s="75"/>
      <c r="N22" s="75"/>
    </row>
    <row r="23" spans="1:17" s="6" customFormat="1" ht="32.1" customHeight="1">
      <c r="A23" s="140"/>
      <c r="B23" s="73" t="s">
        <v>24</v>
      </c>
      <c r="C23" s="51" t="s">
        <v>23</v>
      </c>
      <c r="D23" s="61" t="s">
        <v>25</v>
      </c>
      <c r="E23" s="61" t="s">
        <v>51</v>
      </c>
      <c r="F23" s="52" t="s">
        <v>76</v>
      </c>
      <c r="G23" s="74"/>
      <c r="H23" s="74"/>
      <c r="I23" s="68"/>
      <c r="J23" s="61"/>
      <c r="K23" s="61"/>
      <c r="L23" s="61"/>
      <c r="M23" s="61">
        <f>((12+7)*5/2+35*7)*2+35*17+62*2.25+245*4.5</f>
        <v>2422</v>
      </c>
      <c r="N23" s="52">
        <v>2422</v>
      </c>
    </row>
    <row r="24" spans="1:17" s="6" customFormat="1" ht="30.75" customHeight="1">
      <c r="A24" s="49">
        <v>7</v>
      </c>
      <c r="B24" s="69" t="s">
        <v>58</v>
      </c>
      <c r="C24" s="51" t="s">
        <v>59</v>
      </c>
      <c r="D24" s="68" t="s">
        <v>60</v>
      </c>
      <c r="E24" s="61" t="s">
        <v>61</v>
      </c>
      <c r="F24" s="61"/>
      <c r="G24" s="74"/>
      <c r="H24" s="74"/>
      <c r="I24" s="68"/>
      <c r="J24" s="61"/>
      <c r="K24" s="61"/>
      <c r="L24" s="61"/>
      <c r="M24" s="61">
        <v>11.3</v>
      </c>
      <c r="N24" s="52">
        <v>11.3</v>
      </c>
    </row>
    <row r="25" spans="1:17" s="6" customFormat="1">
      <c r="A25" s="2"/>
      <c r="B25" s="2"/>
      <c r="C25" s="2"/>
      <c r="D25" s="130"/>
      <c r="E25" s="130"/>
      <c r="F25" s="130"/>
      <c r="G25" s="18"/>
      <c r="H25" s="19"/>
      <c r="I25" s="16"/>
      <c r="J25" s="20"/>
      <c r="K25" s="20"/>
      <c r="L25" s="20"/>
      <c r="M25" s="20"/>
      <c r="N25" s="20"/>
    </row>
    <row r="26" spans="1:17" s="6" customFormat="1" ht="30" customHeight="1">
      <c r="A26" s="16"/>
      <c r="B26" s="2"/>
      <c r="C26" s="33"/>
      <c r="D26" s="22"/>
      <c r="E26" s="15"/>
      <c r="F26" s="29"/>
      <c r="G26" s="29"/>
      <c r="H26" s="29"/>
      <c r="I26" s="30"/>
      <c r="J26" s="20"/>
      <c r="K26" s="20"/>
      <c r="L26" s="20"/>
      <c r="M26" s="20"/>
      <c r="N26" s="22"/>
    </row>
    <row r="27" spans="1:17" s="37" customFormat="1" ht="27.75" customHeight="1">
      <c r="A27" s="16"/>
      <c r="B27" s="43"/>
      <c r="C27" s="33"/>
      <c r="D27" s="129" t="s">
        <v>71</v>
      </c>
      <c r="E27" s="15"/>
      <c r="F27"/>
      <c r="G27"/>
      <c r="H27"/>
      <c r="I27"/>
      <c r="J27" s="20"/>
      <c r="K27" s="20"/>
      <c r="L27" s="20"/>
      <c r="M27" s="20"/>
      <c r="N27" s="43"/>
    </row>
    <row r="28" spans="1:17" s="125" customFormat="1" ht="27.75" customHeight="1">
      <c r="A28" s="16"/>
      <c r="B28" s="22"/>
      <c r="C28" s="33"/>
      <c r="D28" s="22" t="s">
        <v>38</v>
      </c>
      <c r="E28" s="15"/>
      <c r="F28" s="31"/>
      <c r="G28" s="31"/>
      <c r="H28" s="31"/>
      <c r="I28" s="31"/>
      <c r="J28" s="20"/>
      <c r="K28" s="20"/>
      <c r="L28" s="20"/>
      <c r="M28" s="20"/>
      <c r="N28" s="34"/>
    </row>
    <row r="29" spans="1:17" s="6" customFormat="1" ht="32.1" customHeight="1">
      <c r="A29" s="16"/>
      <c r="B29" s="43"/>
      <c r="C29" s="33"/>
      <c r="D29" s="43"/>
      <c r="E29" s="15"/>
      <c r="F29" s="31"/>
      <c r="G29" s="31"/>
      <c r="H29" s="31"/>
      <c r="I29" s="31"/>
      <c r="J29" s="20"/>
      <c r="K29" s="20"/>
      <c r="L29" s="20"/>
      <c r="M29" s="20"/>
      <c r="N29" s="34"/>
    </row>
    <row r="30" spans="1:17" s="6" customFormat="1" ht="32.1" customHeight="1">
      <c r="A30" s="16"/>
      <c r="B30" s="43"/>
      <c r="C30" s="33"/>
      <c r="D30" s="43"/>
      <c r="E30" s="15"/>
      <c r="F30" s="31"/>
      <c r="G30" s="31"/>
      <c r="H30" s="31"/>
      <c r="I30" s="31"/>
      <c r="J30" s="20"/>
      <c r="K30" s="20"/>
      <c r="L30" s="20"/>
      <c r="M30" s="20"/>
      <c r="N30" s="34"/>
    </row>
    <row r="31" spans="1:17" s="2" customFormat="1">
      <c r="A31" s="16"/>
      <c r="B31" s="43"/>
      <c r="C31" s="33"/>
      <c r="D31" s="43"/>
      <c r="E31" s="15"/>
      <c r="F31" s="31"/>
      <c r="G31" s="31"/>
      <c r="H31" s="31"/>
      <c r="I31" s="31"/>
      <c r="J31" s="20"/>
      <c r="K31" s="20"/>
      <c r="L31" s="20"/>
      <c r="M31" s="20"/>
      <c r="N31" s="34"/>
    </row>
    <row r="32" spans="1:17" s="2" customFormat="1">
      <c r="A32" s="16"/>
      <c r="B32" s="22"/>
      <c r="C32" s="33"/>
      <c r="D32" s="22" t="s">
        <v>48</v>
      </c>
      <c r="E32" s="15"/>
      <c r="F32" s="31"/>
      <c r="G32" s="31"/>
      <c r="H32" s="31"/>
      <c r="I32" s="31"/>
      <c r="J32" s="20"/>
      <c r="K32" s="20"/>
      <c r="L32" s="20"/>
      <c r="M32" s="20"/>
      <c r="N32" s="34"/>
    </row>
    <row r="33" spans="1:14" s="2" customFormat="1" ht="16.5">
      <c r="A33" s="16"/>
      <c r="B33" s="43"/>
      <c r="C33" s="33"/>
      <c r="D33" s="43" t="s">
        <v>49</v>
      </c>
      <c r="E33" s="15"/>
      <c r="F33" s="32"/>
      <c r="G33" s="32"/>
      <c r="H33" s="32"/>
      <c r="I33" s="32"/>
      <c r="J33" s="32"/>
      <c r="K33" s="32"/>
      <c r="L33" s="32"/>
      <c r="M33" s="32"/>
      <c r="N33" s="34"/>
    </row>
    <row r="34" spans="1:14" s="2" customFormat="1" ht="16.5">
      <c r="A34" s="16"/>
      <c r="B34" s="35"/>
      <c r="C34" s="31"/>
      <c r="D34" s="35"/>
      <c r="E34" s="32"/>
      <c r="F34" s="32"/>
      <c r="G34" s="32"/>
      <c r="H34" s="32"/>
      <c r="I34" s="32"/>
      <c r="J34" s="32"/>
      <c r="K34" s="32"/>
      <c r="L34" s="32"/>
      <c r="M34" s="32"/>
      <c r="N34" s="35"/>
    </row>
    <row r="35" spans="1:14" s="2" customFormat="1" ht="16.5">
      <c r="A35" s="16"/>
      <c r="B35" s="41"/>
      <c r="C35" s="41"/>
      <c r="D35" s="41"/>
      <c r="E35" s="41"/>
      <c r="F35" s="41"/>
      <c r="G35" s="32"/>
      <c r="H35" s="32"/>
      <c r="I35" s="32"/>
      <c r="J35" s="32"/>
      <c r="K35" s="32"/>
      <c r="L35" s="32"/>
      <c r="M35" s="32"/>
      <c r="N35" s="32"/>
    </row>
    <row r="36" spans="1:14" s="2" customFormat="1">
      <c r="A36" s="16"/>
      <c r="D36" s="41"/>
      <c r="E36" s="41"/>
      <c r="F36" s="41"/>
      <c r="G36" s="18"/>
      <c r="H36" s="19"/>
      <c r="I36" s="16"/>
      <c r="J36" s="20"/>
      <c r="K36" s="20"/>
      <c r="L36" s="20"/>
      <c r="M36" s="20"/>
      <c r="N36" s="20"/>
    </row>
    <row r="37" spans="1:14" s="2" customFormat="1">
      <c r="A37" s="16"/>
      <c r="D37" s="41"/>
      <c r="E37" s="41"/>
      <c r="F37" s="41"/>
      <c r="G37" s="18"/>
      <c r="H37" s="19"/>
      <c r="I37" s="16"/>
      <c r="J37" s="20"/>
      <c r="K37" s="20"/>
      <c r="L37" s="20"/>
      <c r="M37" s="20"/>
      <c r="N37" s="20"/>
    </row>
    <row r="38" spans="1:14" s="2" customFormat="1">
      <c r="A38" s="16"/>
      <c r="D38" s="41"/>
      <c r="E38" s="41"/>
      <c r="F38" s="41"/>
      <c r="G38" s="18"/>
      <c r="H38" s="19"/>
      <c r="I38" s="16"/>
      <c r="J38" s="20"/>
      <c r="K38" s="20"/>
      <c r="L38" s="20"/>
      <c r="M38" s="20"/>
      <c r="N38" s="20"/>
    </row>
    <row r="39" spans="1:14" s="2" customFormat="1">
      <c r="A39" s="16"/>
      <c r="D39" s="41"/>
      <c r="E39" s="41"/>
      <c r="F39" s="41"/>
      <c r="G39" s="18"/>
      <c r="H39" s="19"/>
      <c r="I39" s="16"/>
      <c r="J39" s="20"/>
      <c r="K39" s="20"/>
      <c r="L39" s="20"/>
      <c r="M39" s="20"/>
      <c r="N39" s="20"/>
    </row>
    <row r="40" spans="1:14" s="2" customFormat="1" ht="20.25" customHeight="1">
      <c r="A40" s="16"/>
      <c r="D40" s="41"/>
      <c r="E40" s="41"/>
      <c r="F40" s="41"/>
      <c r="G40" s="18"/>
      <c r="H40" s="19"/>
      <c r="I40" s="16"/>
      <c r="J40" s="20"/>
      <c r="K40" s="20"/>
      <c r="L40" s="20"/>
      <c r="M40" s="20"/>
      <c r="N40" s="20"/>
    </row>
    <row r="41" spans="1:14" s="2" customFormat="1" ht="20.25" customHeight="1">
      <c r="A41" s="16"/>
      <c r="D41" s="41"/>
      <c r="E41" s="41"/>
      <c r="F41" s="41"/>
      <c r="G41" s="18"/>
      <c r="H41" s="19"/>
      <c r="I41" s="16"/>
      <c r="J41" s="20"/>
      <c r="K41" s="20"/>
      <c r="L41" s="20"/>
      <c r="M41" s="20"/>
      <c r="N41" s="20"/>
    </row>
    <row r="42" spans="1:14" s="2" customFormat="1">
      <c r="A42" s="16"/>
      <c r="B42" s="41"/>
      <c r="D42" s="41"/>
      <c r="E42" s="41"/>
      <c r="F42" s="41"/>
      <c r="G42" s="18"/>
      <c r="H42" s="19"/>
      <c r="I42" s="16"/>
      <c r="J42" s="20"/>
      <c r="K42" s="20"/>
      <c r="L42" s="20"/>
      <c r="M42" s="20"/>
      <c r="N42" s="20"/>
    </row>
    <row r="43" spans="1:14" s="2" customFormat="1">
      <c r="A43" s="16"/>
      <c r="B43" s="41"/>
      <c r="D43" s="41"/>
      <c r="E43" s="16"/>
      <c r="F43" s="18"/>
      <c r="G43" s="18"/>
      <c r="H43" s="19"/>
      <c r="I43" s="16"/>
      <c r="J43" s="20"/>
      <c r="K43" s="20"/>
      <c r="L43" s="20"/>
      <c r="M43" s="20"/>
      <c r="N43" s="20"/>
    </row>
    <row r="44" spans="1:14" s="2" customFormat="1">
      <c r="A44" s="16"/>
      <c r="B44" s="41"/>
      <c r="C44" s="41"/>
      <c r="D44" s="41"/>
      <c r="E44" s="16"/>
      <c r="F44" s="18"/>
      <c r="G44" s="18"/>
      <c r="H44" s="19"/>
      <c r="I44" s="16"/>
      <c r="J44" s="20"/>
      <c r="K44" s="20"/>
      <c r="L44" s="20"/>
      <c r="M44" s="20"/>
      <c r="N44" s="20"/>
    </row>
    <row r="45" spans="1:14" s="2" customFormat="1">
      <c r="A45" s="16"/>
      <c r="B45" s="131"/>
      <c r="C45" s="131"/>
      <c r="D45" s="131"/>
      <c r="E45" s="16"/>
      <c r="F45" s="18"/>
      <c r="G45" s="18"/>
      <c r="H45" s="19"/>
      <c r="I45" s="16"/>
      <c r="J45" s="20"/>
      <c r="K45" s="20"/>
      <c r="L45" s="20"/>
      <c r="M45" s="20"/>
      <c r="N45" s="20"/>
    </row>
    <row r="46" spans="1:14" s="2" customFormat="1">
      <c r="A46" s="16"/>
      <c r="B46" s="17"/>
      <c r="C46" s="17"/>
      <c r="D46" s="16"/>
      <c r="E46" s="16"/>
      <c r="F46" s="18"/>
      <c r="G46" s="18"/>
      <c r="H46" s="19"/>
      <c r="I46" s="16"/>
      <c r="J46" s="20"/>
      <c r="K46" s="20"/>
      <c r="L46" s="20"/>
      <c r="M46" s="20"/>
      <c r="N46" s="20"/>
    </row>
    <row r="47" spans="1:14" s="2" customFormat="1">
      <c r="A47" s="16"/>
      <c r="B47" s="17"/>
      <c r="C47" s="17"/>
      <c r="D47" s="16"/>
      <c r="E47" s="16"/>
      <c r="F47" s="18"/>
      <c r="G47" s="18"/>
      <c r="H47" s="19"/>
      <c r="I47" s="16"/>
      <c r="J47" s="20"/>
      <c r="K47" s="20"/>
      <c r="L47" s="20"/>
      <c r="M47" s="20"/>
      <c r="N47" s="20"/>
    </row>
    <row r="48" spans="1:14" s="2" customFormat="1">
      <c r="A48" s="16"/>
      <c r="B48" s="17"/>
      <c r="C48" s="17"/>
      <c r="D48" s="16"/>
      <c r="E48" s="16"/>
      <c r="F48" s="18"/>
      <c r="G48" s="18"/>
      <c r="H48" s="19"/>
      <c r="I48" s="16"/>
      <c r="J48" s="20"/>
      <c r="K48" s="20"/>
      <c r="L48" s="20"/>
      <c r="M48" s="20"/>
      <c r="N48" s="20"/>
    </row>
    <row r="49" spans="1:14" s="2" customFormat="1">
      <c r="A49" s="16"/>
      <c r="B49" s="17"/>
      <c r="C49" s="17"/>
      <c r="D49" s="16"/>
      <c r="E49" s="16"/>
      <c r="F49" s="18"/>
      <c r="G49" s="18"/>
      <c r="H49" s="19"/>
      <c r="I49" s="16"/>
      <c r="J49" s="20"/>
      <c r="K49" s="20"/>
      <c r="L49" s="20"/>
      <c r="M49" s="20"/>
      <c r="N49" s="20"/>
    </row>
    <row r="50" spans="1:14" s="2" customFormat="1">
      <c r="A50" s="16"/>
      <c r="B50" s="17"/>
      <c r="C50" s="17"/>
      <c r="D50" s="16"/>
      <c r="E50" s="16"/>
      <c r="F50" s="18"/>
      <c r="G50" s="18"/>
      <c r="H50" s="19"/>
      <c r="I50" s="16"/>
      <c r="J50" s="20"/>
      <c r="K50" s="20"/>
      <c r="L50" s="20"/>
      <c r="M50" s="20"/>
      <c r="N50" s="20"/>
    </row>
    <row r="51" spans="1:14" s="2" customFormat="1">
      <c r="A51" s="16"/>
      <c r="B51" s="17"/>
      <c r="C51" s="17"/>
      <c r="D51" s="16"/>
      <c r="E51" s="16"/>
      <c r="F51" s="18"/>
      <c r="G51" s="18"/>
      <c r="H51" s="19"/>
      <c r="I51" s="16"/>
      <c r="J51" s="20"/>
      <c r="K51" s="20"/>
      <c r="L51" s="20"/>
      <c r="M51" s="20"/>
      <c r="N51" s="20"/>
    </row>
    <row r="52" spans="1:14" s="2" customFormat="1">
      <c r="A52" s="16"/>
      <c r="B52" s="17"/>
      <c r="C52" s="17"/>
      <c r="D52" s="16"/>
      <c r="E52" s="16"/>
      <c r="F52" s="18"/>
      <c r="G52" s="18"/>
      <c r="H52" s="19"/>
      <c r="I52" s="16"/>
      <c r="J52" s="20"/>
      <c r="K52" s="20"/>
      <c r="L52" s="20"/>
      <c r="M52" s="20"/>
      <c r="N52" s="20"/>
    </row>
    <row r="53" spans="1:14" s="2" customFormat="1">
      <c r="A53" s="16"/>
      <c r="B53" s="17"/>
      <c r="C53" s="17"/>
      <c r="D53" s="16"/>
      <c r="E53" s="16"/>
      <c r="F53" s="18"/>
      <c r="G53" s="18"/>
      <c r="H53" s="19"/>
      <c r="I53" s="16"/>
      <c r="J53" s="20"/>
      <c r="K53" s="20"/>
      <c r="L53" s="20"/>
      <c r="M53" s="20"/>
      <c r="N53" s="20"/>
    </row>
    <row r="54" spans="1:14" s="2" customFormat="1">
      <c r="A54" s="16"/>
      <c r="B54" s="17"/>
      <c r="C54" s="17"/>
      <c r="D54" s="16"/>
      <c r="E54" s="16"/>
      <c r="F54" s="18"/>
      <c r="G54" s="18"/>
      <c r="H54" s="19"/>
      <c r="I54" s="16"/>
      <c r="J54" s="20"/>
      <c r="K54" s="20"/>
      <c r="L54" s="20"/>
      <c r="M54" s="20"/>
      <c r="N54" s="20"/>
    </row>
    <row r="55" spans="1:14" s="2" customFormat="1">
      <c r="A55" s="16"/>
      <c r="B55" s="8"/>
      <c r="C55" s="8"/>
      <c r="D55" s="16"/>
      <c r="E55" s="16"/>
      <c r="F55" s="18"/>
      <c r="G55" s="18"/>
      <c r="H55" s="19"/>
      <c r="I55" s="16"/>
      <c r="J55" s="20"/>
      <c r="K55" s="20"/>
      <c r="L55" s="20"/>
      <c r="M55" s="20"/>
      <c r="N55" s="20"/>
    </row>
    <row r="56" spans="1:14" s="2" customFormat="1">
      <c r="A56" s="6"/>
      <c r="B56" s="8"/>
      <c r="C56" s="8"/>
      <c r="D56" s="16"/>
      <c r="E56" s="16"/>
      <c r="F56" s="18"/>
      <c r="G56" s="10"/>
      <c r="H56" s="13"/>
      <c r="I56" s="6"/>
      <c r="J56" s="12"/>
      <c r="K56" s="12"/>
      <c r="L56" s="12"/>
      <c r="M56" s="12"/>
      <c r="N56" s="12"/>
    </row>
    <row r="57" spans="1:14" s="2" customFormat="1">
      <c r="A57" s="6"/>
      <c r="B57" s="8"/>
      <c r="C57" s="8"/>
      <c r="D57" s="6"/>
      <c r="E57" s="6"/>
      <c r="F57" s="10"/>
      <c r="G57" s="10"/>
      <c r="H57" s="13"/>
      <c r="I57" s="6"/>
      <c r="J57" s="12"/>
      <c r="K57" s="12"/>
      <c r="L57" s="12"/>
      <c r="M57" s="12"/>
      <c r="N57" s="12"/>
    </row>
    <row r="58" spans="1:14" s="2" customFormat="1">
      <c r="A58" s="6"/>
      <c r="B58" s="8"/>
      <c r="C58" s="8"/>
      <c r="D58" s="6"/>
      <c r="E58" s="6"/>
      <c r="F58" s="10"/>
      <c r="G58" s="10"/>
      <c r="H58" s="13"/>
      <c r="I58" s="6"/>
      <c r="J58" s="12"/>
      <c r="K58" s="12"/>
      <c r="L58" s="12"/>
      <c r="M58" s="12"/>
      <c r="N58" s="12"/>
    </row>
    <row r="59" spans="1:14" s="2" customFormat="1">
      <c r="A59" s="6"/>
      <c r="B59" s="8"/>
      <c r="C59" s="8"/>
      <c r="D59" s="6"/>
      <c r="E59" s="6"/>
      <c r="F59" s="10"/>
      <c r="G59" s="10"/>
      <c r="H59" s="13"/>
      <c r="I59" s="6"/>
      <c r="J59" s="12"/>
      <c r="K59" s="12"/>
      <c r="L59" s="12"/>
      <c r="M59" s="12"/>
      <c r="N59" s="12"/>
    </row>
    <row r="60" spans="1:14" s="2" customFormat="1">
      <c r="A60" s="6"/>
      <c r="B60" s="8"/>
      <c r="C60" s="8"/>
      <c r="D60" s="6"/>
      <c r="E60" s="6"/>
      <c r="F60" s="10"/>
      <c r="G60" s="10"/>
      <c r="H60" s="13"/>
      <c r="I60" s="6"/>
      <c r="J60" s="12"/>
      <c r="K60" s="12"/>
      <c r="L60" s="12"/>
      <c r="M60" s="12"/>
      <c r="N60" s="12"/>
    </row>
    <row r="61" spans="1:14" s="2" customFormat="1">
      <c r="A61" s="6"/>
      <c r="B61" s="8"/>
      <c r="C61" s="8"/>
      <c r="D61" s="6"/>
      <c r="E61" s="6"/>
      <c r="F61" s="10"/>
      <c r="G61" s="10"/>
      <c r="H61" s="13"/>
      <c r="I61" s="6"/>
      <c r="J61" s="12"/>
      <c r="K61" s="12"/>
      <c r="L61" s="12"/>
      <c r="M61" s="12"/>
      <c r="N61" s="12"/>
    </row>
  </sheetData>
  <dataConsolidate/>
  <mergeCells count="18">
    <mergeCell ref="A11:N11"/>
    <mergeCell ref="F8:N8"/>
    <mergeCell ref="F9:N9"/>
    <mergeCell ref="F5:O5"/>
    <mergeCell ref="F6:O6"/>
    <mergeCell ref="F7:O7"/>
    <mergeCell ref="D25:F25"/>
    <mergeCell ref="B45:D45"/>
    <mergeCell ref="N13:N14"/>
    <mergeCell ref="B15:N15"/>
    <mergeCell ref="A13:A14"/>
    <mergeCell ref="B13:B14"/>
    <mergeCell ref="C13:C14"/>
    <mergeCell ref="D13:D14"/>
    <mergeCell ref="E13:E14"/>
    <mergeCell ref="F13:F14"/>
    <mergeCell ref="M13:M14"/>
    <mergeCell ref="A22:A23"/>
  </mergeCells>
  <pageMargins left="0.39370078740157499" right="0.35433070866141703" top="0.511811023622047" bottom="0.35433070866141703" header="0.23622047244094499" footer="0.196850393700787"/>
  <pageSetup paperSize="9" scale="67" fitToHeight="30" orientation="portrait" useFirstPageNumber="1" r:id="rId1"/>
  <headerFooter alignWithMargins="0">
    <oddHeader xml:space="preserve">&amp;R
</oddHeader>
    <oddFooter>&amp;L3</oddFooter>
  </headerFooter>
  <rowBreaks count="1" manualBreakCount="1">
    <brk id="3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T67"/>
  <sheetViews>
    <sheetView showZeros="0" view="pageBreakPreview" topLeftCell="A19" zoomScale="115" zoomScaleNormal="100" zoomScaleSheetLayoutView="115" workbookViewId="0">
      <selection activeCell="M27" sqref="M27:N27"/>
    </sheetView>
  </sheetViews>
  <sheetFormatPr defaultColWidth="8" defaultRowHeight="15.75"/>
  <cols>
    <col min="1" max="1" width="5.140625" style="6" customWidth="1"/>
    <col min="2" max="2" width="46.28515625" style="8" customWidth="1"/>
    <col min="3" max="3" width="10.85546875" style="8" customWidth="1"/>
    <col min="4" max="4" width="12.42578125" style="6" customWidth="1"/>
    <col min="5" max="5" width="8.140625" style="6" customWidth="1"/>
    <col min="6" max="6" width="10.140625" style="10" customWidth="1"/>
    <col min="7" max="7" width="13.28515625" style="10" hidden="1" customWidth="1"/>
    <col min="8" max="8" width="13" style="13" hidden="1" customWidth="1"/>
    <col min="9" max="9" width="14.28515625" style="6" hidden="1" customWidth="1"/>
    <col min="10" max="10" width="13.42578125" style="12" hidden="1" customWidth="1"/>
    <col min="11" max="12" width="12.42578125" style="12" hidden="1" customWidth="1"/>
    <col min="13" max="13" width="8.42578125" style="12" customWidth="1"/>
    <col min="14" max="14" width="9.28515625" style="12" customWidth="1"/>
    <col min="15" max="15" width="12.5703125" style="44" customWidth="1"/>
    <col min="16" max="16" width="8" style="1"/>
    <col min="17" max="17" width="10" style="1" bestFit="1" customWidth="1"/>
    <col min="18" max="16384" width="8" style="1"/>
  </cols>
  <sheetData>
    <row r="4" spans="1:20">
      <c r="D4" s="1"/>
    </row>
    <row r="5" spans="1:20" ht="15.75" customHeight="1">
      <c r="A5" s="3" t="s">
        <v>2</v>
      </c>
      <c r="B5" s="3"/>
      <c r="C5" s="3"/>
      <c r="D5" s="1"/>
      <c r="E5" s="7" t="s">
        <v>3</v>
      </c>
      <c r="F5" s="143" t="s">
        <v>72</v>
      </c>
      <c r="G5" s="143"/>
      <c r="H5" s="143"/>
      <c r="I5" s="143"/>
      <c r="J5" s="143"/>
      <c r="K5" s="143"/>
      <c r="L5" s="143"/>
      <c r="M5" s="143"/>
      <c r="N5" s="143"/>
      <c r="O5" s="143"/>
      <c r="P5" s="3"/>
      <c r="Q5" s="3"/>
      <c r="R5" s="3"/>
      <c r="S5" s="3"/>
      <c r="T5" s="5"/>
    </row>
    <row r="6" spans="1:20" ht="15.75" customHeight="1">
      <c r="A6" s="3" t="s">
        <v>4</v>
      </c>
      <c r="B6" s="3"/>
      <c r="C6" s="3"/>
      <c r="D6" s="1"/>
      <c r="E6" s="9"/>
      <c r="F6" s="143" t="s">
        <v>73</v>
      </c>
      <c r="G6" s="143"/>
      <c r="H6" s="143"/>
      <c r="I6" s="143"/>
      <c r="J6" s="143"/>
      <c r="K6" s="143"/>
      <c r="L6" s="143"/>
      <c r="M6" s="143"/>
      <c r="N6" s="143"/>
      <c r="O6" s="143"/>
      <c r="P6" s="3"/>
      <c r="Q6" s="3"/>
      <c r="S6" s="3"/>
      <c r="T6" s="8"/>
    </row>
    <row r="7" spans="1:20" ht="15.75" customHeight="1">
      <c r="A7" s="3" t="s">
        <v>26</v>
      </c>
      <c r="B7" s="3"/>
      <c r="C7" s="3"/>
      <c r="D7" s="1"/>
      <c r="F7" s="144" t="s">
        <v>74</v>
      </c>
      <c r="G7" s="144"/>
      <c r="H7" s="144"/>
      <c r="I7" s="144"/>
      <c r="J7" s="144"/>
      <c r="K7" s="144"/>
      <c r="L7" s="144"/>
      <c r="M7" s="144"/>
      <c r="N7" s="144"/>
      <c r="O7" s="144"/>
      <c r="P7" s="3"/>
      <c r="Q7" s="3"/>
      <c r="S7" s="3"/>
      <c r="T7" s="8"/>
    </row>
    <row r="8" spans="1:20">
      <c r="A8" s="3" t="s">
        <v>27</v>
      </c>
      <c r="B8" s="3"/>
      <c r="C8" s="3"/>
      <c r="D8" s="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3"/>
      <c r="Q8" s="3"/>
      <c r="S8" s="3"/>
      <c r="T8" s="8"/>
    </row>
    <row r="9" spans="1:20">
      <c r="A9" s="3" t="s">
        <v>28</v>
      </c>
      <c r="B9" s="3"/>
      <c r="C9" s="3"/>
      <c r="D9" s="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3"/>
      <c r="Q9" s="3"/>
      <c r="S9" s="3"/>
      <c r="T9" s="8"/>
    </row>
    <row r="10" spans="1:20">
      <c r="D10" s="1"/>
      <c r="H10" s="11"/>
      <c r="I10" s="4"/>
      <c r="N10" s="6"/>
      <c r="O10" s="45"/>
    </row>
    <row r="11" spans="1:20" ht="26.25" customHeight="1">
      <c r="A11" s="141" t="s">
        <v>77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20" ht="12.75" customHeight="1">
      <c r="B12" s="9"/>
      <c r="C12" s="9"/>
      <c r="D12" s="23"/>
    </row>
    <row r="13" spans="1:20" ht="16.5">
      <c r="A13" s="154" t="s">
        <v>34</v>
      </c>
      <c r="B13" s="154" t="s">
        <v>8</v>
      </c>
      <c r="C13" s="148" t="s">
        <v>35</v>
      </c>
      <c r="D13" s="154" t="s">
        <v>15</v>
      </c>
      <c r="E13" s="154" t="s">
        <v>12</v>
      </c>
      <c r="F13" s="145" t="s">
        <v>13</v>
      </c>
      <c r="G13" s="86"/>
      <c r="H13" s="87"/>
      <c r="I13" s="88" t="s">
        <v>7</v>
      </c>
      <c r="J13" s="89"/>
      <c r="K13" s="89"/>
      <c r="L13" s="89"/>
      <c r="M13" s="146" t="s">
        <v>14</v>
      </c>
      <c r="N13" s="147" t="s">
        <v>1</v>
      </c>
      <c r="O13" s="147"/>
    </row>
    <row r="14" spans="1:20" ht="16.5">
      <c r="A14" s="154"/>
      <c r="B14" s="154"/>
      <c r="C14" s="149"/>
      <c r="D14" s="154"/>
      <c r="E14" s="154"/>
      <c r="F14" s="145"/>
      <c r="G14" s="90"/>
      <c r="H14" s="91"/>
      <c r="I14" s="92"/>
      <c r="J14" s="93"/>
      <c r="K14" s="93"/>
      <c r="L14" s="93"/>
      <c r="M14" s="146"/>
      <c r="N14" s="93" t="s">
        <v>9</v>
      </c>
      <c r="O14" s="94" t="s">
        <v>10</v>
      </c>
    </row>
    <row r="15" spans="1:20" ht="18.75" customHeight="1">
      <c r="A15" s="95">
        <v>0</v>
      </c>
      <c r="B15" s="150" t="s">
        <v>66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R15" s="6"/>
    </row>
    <row r="16" spans="1:20" ht="32.1" customHeight="1">
      <c r="A16" s="49">
        <v>1</v>
      </c>
      <c r="B16" s="50" t="s">
        <v>31</v>
      </c>
      <c r="C16" s="51" t="s">
        <v>30</v>
      </c>
      <c r="D16" s="51" t="s">
        <v>32</v>
      </c>
      <c r="E16" s="51" t="s">
        <v>50</v>
      </c>
      <c r="F16" s="76">
        <f>Προμετρήσεις!N16</f>
        <v>17</v>
      </c>
      <c r="G16" s="77"/>
      <c r="H16" s="77"/>
      <c r="I16" s="77"/>
      <c r="J16" s="77"/>
      <c r="K16" s="77"/>
      <c r="L16" s="77"/>
      <c r="M16" s="78">
        <v>1.08</v>
      </c>
      <c r="N16" s="78">
        <f>F16*M16</f>
        <v>18.36</v>
      </c>
      <c r="O16" s="79"/>
      <c r="R16" s="6"/>
    </row>
    <row r="17" spans="1:18" ht="32.1" customHeight="1">
      <c r="A17" s="49">
        <v>2</v>
      </c>
      <c r="B17" s="62" t="s">
        <v>42</v>
      </c>
      <c r="C17" s="63" t="s">
        <v>44</v>
      </c>
      <c r="D17" s="63" t="s">
        <v>43</v>
      </c>
      <c r="E17" s="54" t="s">
        <v>50</v>
      </c>
      <c r="F17" s="80">
        <f>Προμετρήσεις!N17</f>
        <v>4.5</v>
      </c>
      <c r="G17" s="81"/>
      <c r="H17" s="81"/>
      <c r="I17" s="81"/>
      <c r="J17" s="81"/>
      <c r="K17" s="81"/>
      <c r="L17" s="81"/>
      <c r="M17" s="82">
        <v>8.58</v>
      </c>
      <c r="N17" s="78">
        <f t="shared" ref="N17" si="0">F17*M17</f>
        <v>38.61</v>
      </c>
      <c r="O17" s="79"/>
      <c r="R17" s="6"/>
    </row>
    <row r="18" spans="1:18" ht="32.1" customHeight="1">
      <c r="A18" s="127">
        <v>3</v>
      </c>
      <c r="B18" s="69" t="s">
        <v>40</v>
      </c>
      <c r="C18" s="51" t="s">
        <v>41</v>
      </c>
      <c r="D18" s="52" t="s">
        <v>29</v>
      </c>
      <c r="E18" s="128" t="s">
        <v>50</v>
      </c>
      <c r="F18" s="76">
        <f>Προμετρήσεις!N18</f>
        <v>163</v>
      </c>
      <c r="G18" s="77"/>
      <c r="H18" s="77"/>
      <c r="I18" s="77"/>
      <c r="J18" s="77"/>
      <c r="K18" s="77"/>
      <c r="L18" s="77"/>
      <c r="M18" s="78">
        <v>12.45</v>
      </c>
      <c r="N18" s="76">
        <f>F18*M18</f>
        <v>2029.35</v>
      </c>
      <c r="O18" s="79"/>
      <c r="R18" s="6"/>
    </row>
    <row r="19" spans="1:18" ht="15" customHeight="1">
      <c r="A19" s="158" t="s">
        <v>16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  <c r="O19" s="46">
        <f>SUM(N16:N18)</f>
        <v>2086.3200000000002</v>
      </c>
    </row>
    <row r="20" spans="1:18" s="6" customFormat="1" ht="21.75" customHeight="1">
      <c r="A20" s="65"/>
      <c r="B20" s="64" t="s">
        <v>67</v>
      </c>
      <c r="C20" s="66"/>
      <c r="D20" s="65"/>
      <c r="E20" s="65"/>
      <c r="F20" s="58"/>
      <c r="G20" s="59"/>
      <c r="H20" s="59"/>
      <c r="I20" s="57"/>
      <c r="J20" s="58"/>
      <c r="K20" s="58"/>
      <c r="L20" s="58"/>
      <c r="M20" s="58"/>
      <c r="N20" s="84"/>
      <c r="O20" s="85"/>
    </row>
    <row r="21" spans="1:18" s="37" customFormat="1" ht="27.75" customHeight="1">
      <c r="A21" s="68">
        <v>4</v>
      </c>
      <c r="B21" s="69" t="s">
        <v>19</v>
      </c>
      <c r="C21" s="51" t="s">
        <v>18</v>
      </c>
      <c r="D21" s="68" t="s">
        <v>20</v>
      </c>
      <c r="E21" s="61" t="s">
        <v>51</v>
      </c>
      <c r="F21" s="83">
        <f>Προμετρήσεις!N20</f>
        <v>1557</v>
      </c>
      <c r="G21" s="96"/>
      <c r="H21" s="96"/>
      <c r="I21" s="97"/>
      <c r="J21" s="98"/>
      <c r="K21" s="98"/>
      <c r="L21" s="98"/>
      <c r="M21" s="83">
        <v>1.2</v>
      </c>
      <c r="N21" s="83">
        <f>F21*M21</f>
        <v>1868.4</v>
      </c>
      <c r="O21" s="98"/>
    </row>
    <row r="22" spans="1:18" s="123" customFormat="1" ht="27.75" customHeight="1">
      <c r="A22" s="60">
        <v>5</v>
      </c>
      <c r="B22" s="67" t="s">
        <v>54</v>
      </c>
      <c r="C22" s="51" t="s">
        <v>55</v>
      </c>
      <c r="D22" s="124" t="s">
        <v>56</v>
      </c>
      <c r="E22" s="61" t="s">
        <v>51</v>
      </c>
      <c r="F22" s="83">
        <f>Προμετρήσεις!N21</f>
        <v>1180</v>
      </c>
      <c r="G22" s="96"/>
      <c r="H22" s="96"/>
      <c r="I22" s="97"/>
      <c r="J22" s="98"/>
      <c r="K22" s="98"/>
      <c r="L22" s="98"/>
      <c r="M22" s="83">
        <v>0.45</v>
      </c>
      <c r="N22" s="83">
        <f>F22*M22</f>
        <v>531</v>
      </c>
      <c r="O22" s="98"/>
    </row>
    <row r="23" spans="1:18" s="6" customFormat="1" ht="32.1" customHeight="1">
      <c r="A23" s="139">
        <v>6</v>
      </c>
      <c r="B23" s="73" t="s">
        <v>22</v>
      </c>
      <c r="C23" s="51" t="s">
        <v>21</v>
      </c>
      <c r="D23" s="61"/>
      <c r="E23" s="61"/>
      <c r="F23" s="83"/>
      <c r="G23" s="99"/>
      <c r="H23" s="99"/>
      <c r="I23" s="77"/>
      <c r="J23" s="83"/>
      <c r="K23" s="83"/>
      <c r="L23" s="83"/>
      <c r="M23" s="100"/>
      <c r="N23" s="83"/>
      <c r="O23" s="83"/>
    </row>
    <row r="24" spans="1:18" s="6" customFormat="1" ht="32.1" customHeight="1">
      <c r="A24" s="155"/>
      <c r="B24" s="73" t="s">
        <v>24</v>
      </c>
      <c r="C24" s="51" t="s">
        <v>23</v>
      </c>
      <c r="D24" s="61" t="s">
        <v>25</v>
      </c>
      <c r="E24" s="61" t="s">
        <v>51</v>
      </c>
      <c r="F24" s="83">
        <f>Προμετρήσεις!N23</f>
        <v>2422</v>
      </c>
      <c r="G24" s="99"/>
      <c r="H24" s="99"/>
      <c r="I24" s="77"/>
      <c r="J24" s="83"/>
      <c r="K24" s="83"/>
      <c r="L24" s="83"/>
      <c r="M24" s="83">
        <v>7.75</v>
      </c>
      <c r="N24" s="83">
        <f>F24*M24</f>
        <v>18770.5</v>
      </c>
      <c r="O24" s="83"/>
    </row>
    <row r="25" spans="1:18" s="6" customFormat="1" ht="32.1" customHeight="1">
      <c r="A25" s="126">
        <v>7</v>
      </c>
      <c r="B25" s="69" t="s">
        <v>58</v>
      </c>
      <c r="C25" s="51" t="s">
        <v>59</v>
      </c>
      <c r="D25" s="124" t="s">
        <v>60</v>
      </c>
      <c r="E25" s="61" t="s">
        <v>61</v>
      </c>
      <c r="F25" s="83">
        <v>11.3</v>
      </c>
      <c r="G25" s="99"/>
      <c r="H25" s="99"/>
      <c r="I25" s="77"/>
      <c r="J25" s="83"/>
      <c r="K25" s="83"/>
      <c r="L25" s="83"/>
      <c r="M25" s="83">
        <v>88</v>
      </c>
      <c r="N25" s="83">
        <f>F25*M25</f>
        <v>994.4</v>
      </c>
      <c r="O25" s="83"/>
    </row>
    <row r="26" spans="1:18" ht="1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46">
        <f>SUM(N21:N25)</f>
        <v>22164.3</v>
      </c>
    </row>
    <row r="27" spans="1:18" ht="16.5">
      <c r="A27" s="101">
        <v>0</v>
      </c>
      <c r="B27" s="101"/>
      <c r="C27" s="101"/>
      <c r="D27" s="101"/>
      <c r="E27" s="101"/>
      <c r="F27" s="102"/>
      <c r="G27" s="103"/>
      <c r="H27" s="104">
        <f>F27*G27</f>
        <v>0</v>
      </c>
      <c r="I27" s="105"/>
      <c r="J27" s="106">
        <f>G27/340.75</f>
        <v>0</v>
      </c>
      <c r="K27" s="106"/>
      <c r="L27" s="106"/>
      <c r="M27" s="156" t="s">
        <v>11</v>
      </c>
      <c r="N27" s="157"/>
      <c r="O27" s="107">
        <f>O19+O26</f>
        <v>24250.62</v>
      </c>
    </row>
    <row r="28" spans="1:18" ht="16.5">
      <c r="A28" s="101"/>
      <c r="B28" s="101"/>
      <c r="C28" s="101"/>
      <c r="D28" s="101"/>
      <c r="E28" s="101"/>
      <c r="F28" s="102"/>
      <c r="G28" s="108"/>
      <c r="H28" s="102"/>
      <c r="I28" s="109"/>
      <c r="J28" s="110"/>
      <c r="K28" s="110"/>
      <c r="L28" s="110"/>
      <c r="M28" s="161" t="s">
        <v>17</v>
      </c>
      <c r="N28" s="161"/>
      <c r="O28" s="111">
        <f>SUM(O27*0.18)</f>
        <v>4365.1099999999997</v>
      </c>
    </row>
    <row r="29" spans="1:18" ht="16.5">
      <c r="A29" s="101"/>
      <c r="B29" s="101"/>
      <c r="C29" s="101"/>
      <c r="D29" s="101"/>
      <c r="E29" s="101"/>
      <c r="F29" s="102"/>
      <c r="G29" s="108"/>
      <c r="H29" s="102"/>
      <c r="I29" s="109"/>
      <c r="J29" s="110"/>
      <c r="K29" s="110"/>
      <c r="L29" s="110"/>
      <c r="M29" s="162" t="s">
        <v>0</v>
      </c>
      <c r="N29" s="162"/>
      <c r="O29" s="112">
        <f>SUM(O27+O28)</f>
        <v>28615.73</v>
      </c>
    </row>
    <row r="30" spans="1:18" ht="16.5">
      <c r="A30" s="101"/>
      <c r="B30" s="101"/>
      <c r="C30" s="101"/>
      <c r="D30" s="101"/>
      <c r="E30" s="101"/>
      <c r="F30" s="102"/>
      <c r="G30" s="108"/>
      <c r="H30" s="102"/>
      <c r="I30" s="109"/>
      <c r="J30" s="110"/>
      <c r="K30" s="110"/>
      <c r="L30" s="110"/>
      <c r="M30" s="163" t="s">
        <v>6</v>
      </c>
      <c r="N30" s="163"/>
      <c r="O30" s="113">
        <f>O29*0.15</f>
        <v>4292.3599999999997</v>
      </c>
    </row>
    <row r="31" spans="1:18" ht="16.5">
      <c r="A31" s="114"/>
      <c r="B31" s="101"/>
      <c r="C31" s="101"/>
      <c r="D31" s="114"/>
      <c r="E31" s="114"/>
      <c r="F31" s="115"/>
      <c r="G31" s="115"/>
      <c r="H31" s="116"/>
      <c r="I31" s="114"/>
      <c r="J31" s="117"/>
      <c r="K31" s="117"/>
      <c r="L31" s="117"/>
      <c r="M31" s="161" t="s">
        <v>33</v>
      </c>
      <c r="N31" s="161"/>
      <c r="O31" s="111">
        <v>156.43</v>
      </c>
    </row>
    <row r="32" spans="1:18" s="2" customFormat="1" ht="16.5">
      <c r="A32" s="114"/>
      <c r="B32" s="114"/>
      <c r="C32" s="114"/>
      <c r="D32" s="114"/>
      <c r="E32" s="114"/>
      <c r="F32" s="115"/>
      <c r="G32" s="115"/>
      <c r="H32" s="116"/>
      <c r="I32" s="114"/>
      <c r="J32" s="117"/>
      <c r="K32" s="117"/>
      <c r="L32" s="117"/>
      <c r="M32" s="162" t="s">
        <v>0</v>
      </c>
      <c r="N32" s="162"/>
      <c r="O32" s="118">
        <f>O29+O30+O31</f>
        <v>33064.519999999997</v>
      </c>
      <c r="Q32" s="48">
        <f>O29+O30+O31</f>
        <v>33064.519999999997</v>
      </c>
    </row>
    <row r="33" spans="1:15" s="2" customFormat="1" ht="16.5">
      <c r="A33" s="119"/>
      <c r="B33" s="119"/>
      <c r="C33" s="119"/>
      <c r="D33" s="164"/>
      <c r="E33" s="164"/>
      <c r="F33" s="164"/>
      <c r="G33" s="115"/>
      <c r="H33" s="116"/>
      <c r="I33" s="114"/>
      <c r="J33" s="117"/>
      <c r="K33" s="117"/>
      <c r="L33" s="117"/>
      <c r="M33" s="163" t="s">
        <v>68</v>
      </c>
      <c r="N33" s="163"/>
      <c r="O33" s="120">
        <f>SUM(O32*0.24)</f>
        <v>7935.48</v>
      </c>
    </row>
    <row r="34" spans="1:15" s="2" customFormat="1" ht="16.5">
      <c r="A34" s="121"/>
      <c r="B34" s="119"/>
      <c r="C34" s="119"/>
      <c r="D34" s="164"/>
      <c r="E34" s="164"/>
      <c r="F34" s="164"/>
      <c r="G34" s="115"/>
      <c r="H34" s="116"/>
      <c r="I34" s="114"/>
      <c r="J34" s="117"/>
      <c r="K34" s="117"/>
      <c r="L34" s="117"/>
      <c r="M34" s="162" t="s">
        <v>16</v>
      </c>
      <c r="N34" s="162"/>
      <c r="O34" s="118">
        <f>O32+O33</f>
        <v>41000</v>
      </c>
    </row>
    <row r="35" spans="1:15" s="2" customFormat="1">
      <c r="D35" s="130"/>
      <c r="E35" s="130"/>
      <c r="F35" s="130"/>
      <c r="G35" s="18"/>
      <c r="H35" s="19"/>
      <c r="I35" s="16"/>
      <c r="J35" s="20"/>
      <c r="K35" s="20"/>
      <c r="L35" s="20"/>
      <c r="M35" s="20"/>
      <c r="N35" s="20"/>
      <c r="O35" s="47"/>
    </row>
    <row r="36" spans="1:15" s="2" customFormat="1" ht="16.5">
      <c r="A36" s="16"/>
      <c r="C36" s="33"/>
      <c r="D36" s="22"/>
      <c r="E36" s="15"/>
      <c r="F36" s="29"/>
      <c r="G36" s="29"/>
      <c r="H36" s="29"/>
      <c r="I36" s="30"/>
      <c r="J36" s="20"/>
      <c r="K36" s="20"/>
      <c r="L36" s="20"/>
      <c r="M36" s="22"/>
      <c r="N36" s="12"/>
      <c r="O36" s="47"/>
    </row>
    <row r="37" spans="1:15" s="2" customFormat="1">
      <c r="A37" s="16"/>
      <c r="B37" s="129" t="s">
        <v>69</v>
      </c>
      <c r="C37" s="33"/>
      <c r="D37" s="21"/>
      <c r="E37" s="15"/>
      <c r="F37"/>
      <c r="G37"/>
      <c r="H37"/>
      <c r="I37"/>
      <c r="J37" s="20"/>
      <c r="K37" s="20"/>
      <c r="L37" s="20"/>
      <c r="M37" s="129" t="s">
        <v>70</v>
      </c>
      <c r="N37" s="12"/>
      <c r="O37" s="47"/>
    </row>
    <row r="38" spans="1:15" s="2" customFormat="1" ht="16.5">
      <c r="A38" s="16"/>
      <c r="C38" s="33"/>
      <c r="D38" s="34"/>
      <c r="E38" s="15"/>
      <c r="F38" s="36"/>
      <c r="G38" s="36"/>
      <c r="H38" s="36"/>
      <c r="I38" s="36"/>
      <c r="J38" s="16"/>
      <c r="K38" s="16"/>
      <c r="L38" s="16"/>
      <c r="M38" s="34" t="s">
        <v>5</v>
      </c>
      <c r="N38" s="20"/>
      <c r="O38" s="47"/>
    </row>
    <row r="39" spans="1:15" s="2" customFormat="1">
      <c r="A39" s="16"/>
      <c r="B39" s="22" t="s">
        <v>38</v>
      </c>
      <c r="C39" s="33"/>
      <c r="D39" s="34"/>
      <c r="E39" s="15"/>
      <c r="F39" s="31"/>
      <c r="G39" s="31"/>
      <c r="H39" s="31"/>
      <c r="I39" s="31"/>
      <c r="J39" s="20"/>
      <c r="K39" s="20"/>
      <c r="L39" s="20"/>
      <c r="M39" s="34" t="s">
        <v>37</v>
      </c>
      <c r="N39" s="20"/>
      <c r="O39" s="47"/>
    </row>
    <row r="40" spans="1:15" s="2" customFormat="1">
      <c r="A40" s="16"/>
      <c r="B40" s="21"/>
      <c r="C40" s="33"/>
      <c r="D40" s="34"/>
      <c r="E40" s="15"/>
      <c r="F40" s="31"/>
      <c r="G40" s="31"/>
      <c r="H40" s="31"/>
      <c r="I40" s="31"/>
      <c r="J40" s="20"/>
      <c r="K40" s="20"/>
      <c r="L40" s="20"/>
      <c r="M40" s="34" t="s">
        <v>53</v>
      </c>
      <c r="N40" s="20"/>
      <c r="O40" s="47"/>
    </row>
    <row r="41" spans="1:15" s="2" customFormat="1">
      <c r="A41" s="16"/>
      <c r="B41" s="21"/>
      <c r="C41" s="33"/>
      <c r="D41" s="34"/>
      <c r="E41" s="15"/>
      <c r="F41" s="31"/>
      <c r="G41" s="31"/>
      <c r="H41" s="31"/>
      <c r="I41" s="31"/>
      <c r="J41" s="20"/>
      <c r="K41" s="20"/>
      <c r="L41" s="20"/>
      <c r="M41" s="34"/>
      <c r="N41" s="20"/>
      <c r="O41" s="47"/>
    </row>
    <row r="42" spans="1:15" s="2" customFormat="1">
      <c r="A42" s="16"/>
      <c r="B42" s="21"/>
      <c r="C42" s="33"/>
      <c r="D42" s="34"/>
      <c r="E42" s="15"/>
      <c r="F42" s="31"/>
      <c r="G42" s="31"/>
      <c r="H42" s="31"/>
      <c r="I42" s="31"/>
      <c r="J42" s="20"/>
      <c r="K42" s="20"/>
      <c r="L42" s="20"/>
      <c r="M42" s="34"/>
      <c r="N42" s="20"/>
      <c r="O42" s="47"/>
    </row>
    <row r="43" spans="1:15" s="2" customFormat="1">
      <c r="A43" s="16"/>
      <c r="B43" s="22" t="s">
        <v>48</v>
      </c>
      <c r="C43" s="33"/>
      <c r="D43" s="34"/>
      <c r="E43" s="15"/>
      <c r="F43" s="31"/>
      <c r="G43" s="31"/>
      <c r="H43" s="31"/>
      <c r="I43" s="31"/>
      <c r="J43" s="20"/>
      <c r="K43" s="20"/>
      <c r="L43" s="20"/>
      <c r="M43" s="34" t="s">
        <v>39</v>
      </c>
      <c r="N43" s="20"/>
      <c r="O43" s="47"/>
    </row>
    <row r="44" spans="1:15" s="2" customFormat="1" ht="16.5">
      <c r="A44" s="16"/>
      <c r="B44" s="122" t="s">
        <v>49</v>
      </c>
      <c r="C44" s="33"/>
      <c r="D44" s="34"/>
      <c r="E44" s="15"/>
      <c r="F44" s="32"/>
      <c r="G44" s="32"/>
      <c r="H44" s="32"/>
      <c r="I44" s="32"/>
      <c r="J44" s="32"/>
      <c r="K44" s="32"/>
      <c r="L44" s="32"/>
      <c r="M44" s="34" t="s">
        <v>52</v>
      </c>
      <c r="N44" s="20"/>
      <c r="O44" s="47"/>
    </row>
    <row r="45" spans="1:15" s="2" customFormat="1" ht="20.25" customHeight="1">
      <c r="A45" s="16"/>
      <c r="B45" s="35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5"/>
      <c r="N45" s="20"/>
      <c r="O45" s="47"/>
    </row>
    <row r="46" spans="1:15" s="2" customFormat="1" ht="20.25" customHeight="1">
      <c r="A46" s="16"/>
      <c r="B46" s="27"/>
      <c r="C46" s="27"/>
      <c r="D46" s="27"/>
      <c r="E46" s="27"/>
      <c r="F46" s="27"/>
      <c r="G46" s="32"/>
      <c r="H46" s="32"/>
      <c r="I46" s="32"/>
      <c r="J46" s="32"/>
      <c r="K46" s="32"/>
      <c r="L46" s="32"/>
      <c r="M46" s="32"/>
      <c r="N46" s="20"/>
      <c r="O46" s="47"/>
    </row>
    <row r="47" spans="1:15" s="2" customFormat="1">
      <c r="A47" s="16"/>
      <c r="D47" s="27"/>
      <c r="E47" s="27"/>
      <c r="F47" s="27"/>
      <c r="G47" s="18"/>
      <c r="H47" s="19"/>
      <c r="I47" s="16"/>
      <c r="J47" s="20"/>
      <c r="K47" s="20"/>
      <c r="L47" s="20"/>
      <c r="M47" s="20"/>
      <c r="N47" s="20"/>
      <c r="O47" s="47"/>
    </row>
    <row r="48" spans="1:15" s="2" customFormat="1">
      <c r="A48" s="16"/>
      <c r="D48" s="27"/>
      <c r="E48" s="27"/>
      <c r="F48" s="27"/>
      <c r="G48" s="18"/>
      <c r="H48" s="19"/>
      <c r="I48" s="16"/>
      <c r="J48" s="20"/>
      <c r="K48" s="20"/>
      <c r="L48" s="20"/>
      <c r="M48" s="20"/>
      <c r="N48" s="20"/>
      <c r="O48" s="47"/>
    </row>
    <row r="49" spans="1:15" s="2" customFormat="1">
      <c r="A49" s="16"/>
      <c r="D49" s="27"/>
      <c r="E49" s="27"/>
      <c r="F49" s="27"/>
      <c r="G49" s="18"/>
      <c r="H49" s="19"/>
      <c r="I49" s="16"/>
      <c r="J49" s="20"/>
      <c r="K49" s="20"/>
      <c r="L49" s="20"/>
      <c r="M49" s="20"/>
      <c r="N49" s="20"/>
      <c r="O49" s="47"/>
    </row>
    <row r="50" spans="1:15" s="2" customFormat="1">
      <c r="A50" s="16"/>
      <c r="D50" s="27"/>
      <c r="E50" s="27"/>
      <c r="F50" s="27"/>
      <c r="G50" s="18"/>
      <c r="H50" s="19"/>
      <c r="I50" s="16"/>
      <c r="J50" s="20"/>
      <c r="K50" s="20"/>
      <c r="L50" s="20"/>
      <c r="M50" s="20"/>
      <c r="N50" s="20"/>
      <c r="O50" s="47"/>
    </row>
    <row r="51" spans="1:15" s="2" customFormat="1">
      <c r="A51" s="16"/>
      <c r="D51" s="27"/>
      <c r="E51" s="27"/>
      <c r="F51" s="27"/>
      <c r="G51" s="18"/>
      <c r="H51" s="19"/>
      <c r="I51" s="16"/>
      <c r="J51" s="20"/>
      <c r="K51" s="20"/>
      <c r="L51" s="20"/>
      <c r="M51" s="20"/>
      <c r="N51" s="20"/>
      <c r="O51" s="47"/>
    </row>
    <row r="52" spans="1:15" s="2" customFormat="1">
      <c r="A52" s="16"/>
      <c r="D52" s="27"/>
      <c r="E52" s="27"/>
      <c r="F52" s="27"/>
      <c r="G52" s="18"/>
      <c r="H52" s="19"/>
      <c r="I52" s="16"/>
      <c r="J52" s="20"/>
      <c r="K52" s="20"/>
      <c r="L52" s="20"/>
      <c r="M52" s="20"/>
      <c r="N52" s="20"/>
      <c r="O52" s="47"/>
    </row>
    <row r="53" spans="1:15" s="2" customFormat="1">
      <c r="A53" s="16"/>
      <c r="B53" s="27"/>
      <c r="D53" s="27"/>
      <c r="E53" s="27"/>
      <c r="F53" s="27"/>
      <c r="G53" s="18"/>
      <c r="H53" s="19"/>
      <c r="I53" s="16"/>
      <c r="J53" s="20"/>
      <c r="K53" s="20"/>
      <c r="L53" s="20"/>
      <c r="M53" s="20"/>
      <c r="N53" s="20"/>
      <c r="O53" s="47"/>
    </row>
    <row r="54" spans="1:15" s="2" customFormat="1">
      <c r="A54" s="16"/>
      <c r="B54" s="27"/>
      <c r="D54" s="27"/>
      <c r="E54" s="16"/>
      <c r="F54" s="18"/>
      <c r="G54" s="18"/>
      <c r="H54" s="19"/>
      <c r="I54" s="16"/>
      <c r="J54" s="20"/>
      <c r="K54" s="20"/>
      <c r="L54" s="20"/>
      <c r="M54" s="20"/>
      <c r="N54" s="20"/>
      <c r="O54" s="47"/>
    </row>
    <row r="55" spans="1:15" s="2" customFormat="1">
      <c r="A55" s="16"/>
      <c r="B55" s="27"/>
      <c r="C55" s="27"/>
      <c r="D55" s="27"/>
      <c r="E55" s="16"/>
      <c r="F55" s="18"/>
      <c r="G55" s="18"/>
      <c r="H55" s="19"/>
      <c r="I55" s="16"/>
      <c r="J55" s="20"/>
      <c r="K55" s="20"/>
      <c r="L55" s="20"/>
      <c r="M55" s="20"/>
      <c r="N55" s="20"/>
      <c r="O55" s="47"/>
    </row>
    <row r="56" spans="1:15" s="2" customFormat="1">
      <c r="A56" s="16"/>
      <c r="B56" s="131"/>
      <c r="C56" s="131"/>
      <c r="D56" s="131"/>
      <c r="E56" s="16"/>
      <c r="F56" s="18"/>
      <c r="G56" s="18"/>
      <c r="H56" s="19"/>
      <c r="I56" s="16"/>
      <c r="J56" s="20"/>
      <c r="K56" s="20"/>
      <c r="L56" s="20"/>
      <c r="M56" s="20"/>
      <c r="N56" s="20"/>
      <c r="O56" s="47"/>
    </row>
    <row r="57" spans="1:15" s="2" customFormat="1">
      <c r="A57" s="16"/>
      <c r="B57" s="17"/>
      <c r="C57" s="17"/>
      <c r="D57" s="16"/>
      <c r="E57" s="16"/>
      <c r="F57" s="18"/>
      <c r="G57" s="18"/>
      <c r="H57" s="19"/>
      <c r="I57" s="16"/>
      <c r="J57" s="20"/>
      <c r="K57" s="20"/>
      <c r="L57" s="20"/>
      <c r="M57" s="20"/>
      <c r="N57" s="20"/>
      <c r="O57" s="47"/>
    </row>
    <row r="58" spans="1:15" s="2" customFormat="1">
      <c r="A58" s="16"/>
      <c r="B58" s="17"/>
      <c r="C58" s="17"/>
      <c r="D58" s="16"/>
      <c r="E58" s="16"/>
      <c r="F58" s="18"/>
      <c r="G58" s="18"/>
      <c r="H58" s="19"/>
      <c r="I58" s="16"/>
      <c r="J58" s="20"/>
      <c r="K58" s="20"/>
      <c r="L58" s="20"/>
      <c r="M58" s="20"/>
      <c r="N58" s="20"/>
      <c r="O58" s="47"/>
    </row>
    <row r="59" spans="1:15" s="2" customFormat="1">
      <c r="A59" s="16"/>
      <c r="B59" s="17"/>
      <c r="C59" s="17"/>
      <c r="D59" s="16"/>
      <c r="E59" s="16"/>
      <c r="F59" s="18"/>
      <c r="G59" s="18"/>
      <c r="H59" s="19"/>
      <c r="I59" s="16"/>
      <c r="J59" s="20"/>
      <c r="K59" s="20"/>
      <c r="L59" s="20"/>
      <c r="M59" s="20"/>
      <c r="N59" s="20"/>
      <c r="O59" s="47"/>
    </row>
    <row r="60" spans="1:15" s="2" customFormat="1">
      <c r="A60" s="16"/>
      <c r="B60" s="17"/>
      <c r="C60" s="17"/>
      <c r="D60" s="16"/>
      <c r="E60" s="16"/>
      <c r="F60" s="18"/>
      <c r="G60" s="18"/>
      <c r="H60" s="19"/>
      <c r="I60" s="16"/>
      <c r="J60" s="20"/>
      <c r="K60" s="20"/>
      <c r="L60" s="20"/>
      <c r="M60" s="20"/>
      <c r="N60" s="20"/>
      <c r="O60" s="47"/>
    </row>
    <row r="61" spans="1:15" s="2" customFormat="1">
      <c r="A61" s="16"/>
      <c r="B61" s="17"/>
      <c r="C61" s="17"/>
      <c r="D61" s="16"/>
      <c r="E61" s="16"/>
      <c r="F61" s="18"/>
      <c r="G61" s="18"/>
      <c r="H61" s="19"/>
      <c r="I61" s="16"/>
      <c r="J61" s="20"/>
      <c r="K61" s="20"/>
      <c r="L61" s="20"/>
      <c r="M61" s="20"/>
      <c r="N61" s="20"/>
      <c r="O61" s="47"/>
    </row>
    <row r="62" spans="1:15" s="2" customFormat="1">
      <c r="A62" s="16"/>
      <c r="B62" s="17"/>
      <c r="C62" s="17"/>
      <c r="D62" s="16"/>
      <c r="E62" s="16"/>
      <c r="F62" s="18"/>
      <c r="G62" s="18"/>
      <c r="H62" s="19"/>
      <c r="I62" s="16"/>
      <c r="J62" s="20"/>
      <c r="K62" s="20"/>
      <c r="L62" s="20"/>
      <c r="M62" s="20"/>
      <c r="N62" s="20"/>
      <c r="O62" s="47"/>
    </row>
    <row r="63" spans="1:15" s="2" customFormat="1">
      <c r="A63" s="16"/>
      <c r="B63" s="17"/>
      <c r="C63" s="17"/>
      <c r="D63" s="16"/>
      <c r="E63" s="16"/>
      <c r="F63" s="18"/>
      <c r="G63" s="18"/>
      <c r="H63" s="19"/>
      <c r="I63" s="16"/>
      <c r="J63" s="20"/>
      <c r="K63" s="20"/>
      <c r="L63" s="20"/>
      <c r="M63" s="20"/>
      <c r="N63" s="20"/>
      <c r="O63" s="47"/>
    </row>
    <row r="64" spans="1:15" s="2" customFormat="1">
      <c r="A64" s="16"/>
      <c r="B64" s="17"/>
      <c r="C64" s="17"/>
      <c r="D64" s="16"/>
      <c r="E64" s="16"/>
      <c r="F64" s="18"/>
      <c r="G64" s="18"/>
      <c r="H64" s="19"/>
      <c r="I64" s="16"/>
      <c r="J64" s="20"/>
      <c r="K64" s="20"/>
      <c r="L64" s="20"/>
      <c r="M64" s="20"/>
      <c r="N64" s="20"/>
      <c r="O64" s="47"/>
    </row>
    <row r="65" spans="1:15" s="2" customFormat="1">
      <c r="A65" s="16"/>
      <c r="B65" s="17"/>
      <c r="C65" s="17"/>
      <c r="D65" s="16"/>
      <c r="E65" s="16"/>
      <c r="F65" s="18"/>
      <c r="G65" s="18"/>
      <c r="H65" s="19"/>
      <c r="I65" s="16"/>
      <c r="J65" s="20"/>
      <c r="K65" s="20"/>
      <c r="L65" s="20"/>
      <c r="M65" s="20"/>
      <c r="N65" s="20"/>
      <c r="O65" s="47"/>
    </row>
    <row r="66" spans="1:15" s="2" customFormat="1">
      <c r="A66" s="16"/>
      <c r="B66" s="8"/>
      <c r="C66" s="8"/>
      <c r="D66" s="16"/>
      <c r="E66" s="16"/>
      <c r="F66" s="18"/>
      <c r="G66" s="18"/>
      <c r="H66" s="19"/>
      <c r="I66" s="16"/>
      <c r="J66" s="20"/>
      <c r="K66" s="20"/>
      <c r="L66" s="20"/>
      <c r="M66" s="20"/>
      <c r="N66" s="20"/>
      <c r="O66" s="47"/>
    </row>
    <row r="67" spans="1:15">
      <c r="D67" s="16"/>
      <c r="E67" s="16"/>
      <c r="F67" s="18"/>
    </row>
  </sheetData>
  <dataConsolidate/>
  <mergeCells count="30">
    <mergeCell ref="D35:F35"/>
    <mergeCell ref="M29:N29"/>
    <mergeCell ref="M30:N30"/>
    <mergeCell ref="M31:N31"/>
    <mergeCell ref="M32:N32"/>
    <mergeCell ref="D33:F33"/>
    <mergeCell ref="M33:N33"/>
    <mergeCell ref="D34:F34"/>
    <mergeCell ref="M34:N34"/>
    <mergeCell ref="E13:E14"/>
    <mergeCell ref="A23:A24"/>
    <mergeCell ref="M27:N27"/>
    <mergeCell ref="A19:N19"/>
    <mergeCell ref="M28:N28"/>
    <mergeCell ref="A11:O11"/>
    <mergeCell ref="F13:F14"/>
    <mergeCell ref="M13:M14"/>
    <mergeCell ref="B56:D56"/>
    <mergeCell ref="F5:O5"/>
    <mergeCell ref="F6:O6"/>
    <mergeCell ref="F7:O7"/>
    <mergeCell ref="F8:O8"/>
    <mergeCell ref="F9:O9"/>
    <mergeCell ref="N13:O13"/>
    <mergeCell ref="C13:C14"/>
    <mergeCell ref="B15:O15"/>
    <mergeCell ref="A26:N26"/>
    <mergeCell ref="A13:A14"/>
    <mergeCell ref="B13:B14"/>
    <mergeCell ref="D13:D14"/>
  </mergeCells>
  <pageMargins left="0.39370078740157499" right="0.35433070866141703" top="0.511811023622047" bottom="0.35433070866141703" header="0.23622047244094499" footer="0.196850393700787"/>
  <pageSetup paperSize="9" scale="79" fitToHeight="30" orientation="portrait" useFirstPageNumber="1" r:id="rId1"/>
  <headerFooter alignWithMargins="0">
    <oddHeader xml:space="preserve">&amp;R
</oddHeader>
    <oddFooter>&amp;L3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Προμετρήσεις</vt:lpstr>
      <vt:lpstr>Προυπολογισμός  41000</vt:lpstr>
      <vt:lpstr>Προμετρήσεις!Print_Area</vt:lpstr>
      <vt:lpstr>'Προυπολογισμός  41000'!Print_Area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ΠΑΣΣΑΡΩΝΑΣ 6</dc:creator>
  <cp:lastModifiedBy>user</cp:lastModifiedBy>
  <cp:lastPrinted>2016-06-14T12:24:28Z</cp:lastPrinted>
  <dcterms:created xsi:type="dcterms:W3CDTF">2003-06-26T06:41:04Z</dcterms:created>
  <dcterms:modified xsi:type="dcterms:W3CDTF">2016-08-04T09:03:00Z</dcterms:modified>
</cp:coreProperties>
</file>