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30" yWindow="135" windowWidth="21840" windowHeight="12030" tabRatio="718"/>
  </bookViews>
  <sheets>
    <sheet name="οικοδομικα" sheetId="10" r:id="rId1"/>
    <sheet name="τσιμεντοσωλήνες" sheetId="11" r:id="rId2"/>
    <sheet name="αδρανή" sheetId="12" r:id="rId3"/>
    <sheet name="σκυροδέματα" sheetId="13" r:id="rId4"/>
    <sheet name="κρασπεδα" sheetId="14" r:id="rId5"/>
    <sheet name="ψυχρου ασφάλτου" sheetId="15" r:id="rId6"/>
    <sheet name="θερμού ασφ. " sheetId="16" r:id="rId7"/>
  </sheets>
  <definedNames>
    <definedName name="_xlnm.Print_Area" localSheetId="4">κρασπεδα!$A$1:$L$11</definedName>
    <definedName name="_xlnm.Print_Area" localSheetId="0">οικοδομικα!$B$2:$L$288</definedName>
    <definedName name="_xlnm.Print_Area" localSheetId="5">'ψυχρου ασφάλτου'!$A$1:$L$8</definedName>
  </definedNames>
  <calcPr calcId="125725" fullPrecision="0"/>
</workbook>
</file>

<file path=xl/calcChain.xml><?xml version="1.0" encoding="utf-8"?>
<calcChain xmlns="http://schemas.openxmlformats.org/spreadsheetml/2006/main">
  <c r="G285" i="10"/>
  <c r="K5" i="16" l="1"/>
  <c r="J5"/>
  <c r="K5" i="15"/>
  <c r="J5"/>
  <c r="J6" i="14"/>
  <c r="K6"/>
  <c r="J7"/>
  <c r="K7"/>
  <c r="J8"/>
  <c r="K8"/>
  <c r="K5"/>
  <c r="J5"/>
  <c r="K6" i="13"/>
  <c r="L6"/>
  <c r="K7"/>
  <c r="L7"/>
  <c r="K8"/>
  <c r="L8"/>
  <c r="K9"/>
  <c r="L9"/>
  <c r="K10"/>
  <c r="L10"/>
  <c r="K11"/>
  <c r="L11"/>
  <c r="L5"/>
  <c r="K5"/>
  <c r="J6" i="12"/>
  <c r="L6" s="1"/>
  <c r="K6"/>
  <c r="J7"/>
  <c r="K7"/>
  <c r="J8"/>
  <c r="L8" s="1"/>
  <c r="K8"/>
  <c r="J9"/>
  <c r="K9"/>
  <c r="J10"/>
  <c r="L10" s="1"/>
  <c r="K10"/>
  <c r="K5"/>
  <c r="J5"/>
  <c r="J6" i="11"/>
  <c r="L6" s="1"/>
  <c r="K6"/>
  <c r="J7"/>
  <c r="K7"/>
  <c r="J8"/>
  <c r="L8" s="1"/>
  <c r="K8"/>
  <c r="J9"/>
  <c r="K9"/>
  <c r="L9" s="1"/>
  <c r="J10"/>
  <c r="L10" s="1"/>
  <c r="K10"/>
  <c r="J11"/>
  <c r="K11"/>
  <c r="K5"/>
  <c r="J5"/>
  <c r="J188" i="10"/>
  <c r="K188"/>
  <c r="J189"/>
  <c r="K189"/>
  <c r="L189"/>
  <c r="J190"/>
  <c r="L190" s="1"/>
  <c r="K190"/>
  <c r="J191"/>
  <c r="K191"/>
  <c r="J192"/>
  <c r="K192"/>
  <c r="J193"/>
  <c r="K193"/>
  <c r="L193" s="1"/>
  <c r="J194"/>
  <c r="L194" s="1"/>
  <c r="K194"/>
  <c r="J195"/>
  <c r="K195"/>
  <c r="J196"/>
  <c r="K196"/>
  <c r="J197"/>
  <c r="K197"/>
  <c r="J198"/>
  <c r="K198"/>
  <c r="J199"/>
  <c r="K199"/>
  <c r="J200"/>
  <c r="K200"/>
  <c r="J201"/>
  <c r="K201"/>
  <c r="J202"/>
  <c r="L202" s="1"/>
  <c r="K202"/>
  <c r="J203"/>
  <c r="K203"/>
  <c r="J204"/>
  <c r="K204"/>
  <c r="J205"/>
  <c r="K205"/>
  <c r="L205" s="1"/>
  <c r="J206"/>
  <c r="L206" s="1"/>
  <c r="K206"/>
  <c r="J207"/>
  <c r="K207"/>
  <c r="J208"/>
  <c r="K208"/>
  <c r="J209"/>
  <c r="K209"/>
  <c r="J210"/>
  <c r="L210" s="1"/>
  <c r="K210"/>
  <c r="J211"/>
  <c r="L211" s="1"/>
  <c r="K211"/>
  <c r="J212"/>
  <c r="K212"/>
  <c r="J213"/>
  <c r="L213" s="1"/>
  <c r="K213"/>
  <c r="J214"/>
  <c r="K214"/>
  <c r="J215"/>
  <c r="L215" s="1"/>
  <c r="K215"/>
  <c r="J216"/>
  <c r="K216"/>
  <c r="J217"/>
  <c r="L217" s="1"/>
  <c r="K217"/>
  <c r="J218"/>
  <c r="L218" s="1"/>
  <c r="K218"/>
  <c r="J219"/>
  <c r="L219" s="1"/>
  <c r="K219"/>
  <c r="J220"/>
  <c r="K220"/>
  <c r="J221"/>
  <c r="L221" s="1"/>
  <c r="K221"/>
  <c r="J222"/>
  <c r="K222"/>
  <c r="J223"/>
  <c r="K223"/>
  <c r="J224"/>
  <c r="K224"/>
  <c r="J225"/>
  <c r="K225"/>
  <c r="J226"/>
  <c r="K226"/>
  <c r="J227"/>
  <c r="L227" s="1"/>
  <c r="K227"/>
  <c r="J228"/>
  <c r="K228"/>
  <c r="J229"/>
  <c r="L229" s="1"/>
  <c r="K229"/>
  <c r="J230"/>
  <c r="K230"/>
  <c r="J231"/>
  <c r="L231" s="1"/>
  <c r="K231"/>
  <c r="J232"/>
  <c r="K232"/>
  <c r="L232" s="1"/>
  <c r="J233"/>
  <c r="L233" s="1"/>
  <c r="K233"/>
  <c r="J234"/>
  <c r="K234"/>
  <c r="J235"/>
  <c r="L235" s="1"/>
  <c r="K235"/>
  <c r="J236"/>
  <c r="K236"/>
  <c r="J237"/>
  <c r="L237" s="1"/>
  <c r="K237"/>
  <c r="J238"/>
  <c r="L238" s="1"/>
  <c r="K238"/>
  <c r="J239"/>
  <c r="K239"/>
  <c r="J240"/>
  <c r="K240"/>
  <c r="J241"/>
  <c r="K241"/>
  <c r="L241" s="1"/>
  <c r="J242"/>
  <c r="L242" s="1"/>
  <c r="K242"/>
  <c r="J243"/>
  <c r="K243"/>
  <c r="J244"/>
  <c r="K244"/>
  <c r="J245"/>
  <c r="L245" s="1"/>
  <c r="K245"/>
  <c r="J246"/>
  <c r="K246"/>
  <c r="J247"/>
  <c r="L247" s="1"/>
  <c r="K247"/>
  <c r="J248"/>
  <c r="K248"/>
  <c r="J249"/>
  <c r="L249" s="1"/>
  <c r="K249"/>
  <c r="J250"/>
  <c r="L250" s="1"/>
  <c r="K250"/>
  <c r="J251"/>
  <c r="L251" s="1"/>
  <c r="K251"/>
  <c r="J252"/>
  <c r="K252"/>
  <c r="J253"/>
  <c r="K253"/>
  <c r="L253"/>
  <c r="J254"/>
  <c r="L254" s="1"/>
  <c r="K254"/>
  <c r="J255"/>
  <c r="K255"/>
  <c r="J256"/>
  <c r="K256"/>
  <c r="J257"/>
  <c r="K257"/>
  <c r="L257" s="1"/>
  <c r="J258"/>
  <c r="L258" s="1"/>
  <c r="K258"/>
  <c r="J259"/>
  <c r="K259"/>
  <c r="J260"/>
  <c r="K260"/>
  <c r="J261"/>
  <c r="K261"/>
  <c r="J262"/>
  <c r="K262"/>
  <c r="J263"/>
  <c r="L263" s="1"/>
  <c r="K263"/>
  <c r="J264"/>
  <c r="K264"/>
  <c r="J265"/>
  <c r="L265" s="1"/>
  <c r="K265"/>
  <c r="J266"/>
  <c r="L266" s="1"/>
  <c r="K266"/>
  <c r="J267"/>
  <c r="L267" s="1"/>
  <c r="K267"/>
  <c r="J268"/>
  <c r="K268"/>
  <c r="J269"/>
  <c r="K269"/>
  <c r="L269"/>
  <c r="J270"/>
  <c r="L270" s="1"/>
  <c r="K270"/>
  <c r="J271"/>
  <c r="K271"/>
  <c r="J272"/>
  <c r="K272"/>
  <c r="J273"/>
  <c r="K273"/>
  <c r="J274"/>
  <c r="L274" s="1"/>
  <c r="K274"/>
  <c r="J275"/>
  <c r="L275" s="1"/>
  <c r="K275"/>
  <c r="J276"/>
  <c r="K276"/>
  <c r="J277"/>
  <c r="L277" s="1"/>
  <c r="K277"/>
  <c r="J278"/>
  <c r="K278"/>
  <c r="J279"/>
  <c r="L279" s="1"/>
  <c r="K279"/>
  <c r="J280"/>
  <c r="K280"/>
  <c r="J281"/>
  <c r="L281" s="1"/>
  <c r="K281"/>
  <c r="J282"/>
  <c r="L282" s="1"/>
  <c r="K282"/>
  <c r="J283"/>
  <c r="L283" s="1"/>
  <c r="K283"/>
  <c r="J284"/>
  <c r="K284"/>
  <c r="K187"/>
  <c r="J187"/>
  <c r="J135"/>
  <c r="K135"/>
  <c r="J136"/>
  <c r="K136"/>
  <c r="J137"/>
  <c r="K137"/>
  <c r="J138"/>
  <c r="K138"/>
  <c r="J139"/>
  <c r="K139"/>
  <c r="J140"/>
  <c r="K140"/>
  <c r="J141"/>
  <c r="K141"/>
  <c r="J142"/>
  <c r="L142" s="1"/>
  <c r="K142"/>
  <c r="J143"/>
  <c r="K143"/>
  <c r="J144"/>
  <c r="K144"/>
  <c r="J145"/>
  <c r="K145"/>
  <c r="L145" s="1"/>
  <c r="J146"/>
  <c r="K146"/>
  <c r="J147"/>
  <c r="K147"/>
  <c r="J148"/>
  <c r="K148"/>
  <c r="J149"/>
  <c r="K149"/>
  <c r="J150"/>
  <c r="K150"/>
  <c r="J151"/>
  <c r="L151" s="1"/>
  <c r="K151"/>
  <c r="J152"/>
  <c r="K152"/>
  <c r="J153"/>
  <c r="K153"/>
  <c r="J154"/>
  <c r="K154"/>
  <c r="J155"/>
  <c r="K155"/>
  <c r="J156"/>
  <c r="K156"/>
  <c r="J157"/>
  <c r="K157"/>
  <c r="J158"/>
  <c r="L158" s="1"/>
  <c r="K158"/>
  <c r="J159"/>
  <c r="K159"/>
  <c r="J160"/>
  <c r="K160"/>
  <c r="J161"/>
  <c r="K161"/>
  <c r="L161" s="1"/>
  <c r="J162"/>
  <c r="L162" s="1"/>
  <c r="K162"/>
  <c r="J163"/>
  <c r="K163"/>
  <c r="J164"/>
  <c r="K164"/>
  <c r="J165"/>
  <c r="K165"/>
  <c r="J166"/>
  <c r="K166"/>
  <c r="J167"/>
  <c r="L167" s="1"/>
  <c r="K167"/>
  <c r="J168"/>
  <c r="K168"/>
  <c r="J169"/>
  <c r="L169" s="1"/>
  <c r="K169"/>
  <c r="J170"/>
  <c r="K170"/>
  <c r="J171"/>
  <c r="L171" s="1"/>
  <c r="K171"/>
  <c r="J172"/>
  <c r="K172"/>
  <c r="J173"/>
  <c r="L173" s="1"/>
  <c r="K173"/>
  <c r="J174"/>
  <c r="L174" s="1"/>
  <c r="K174"/>
  <c r="J175"/>
  <c r="K175"/>
  <c r="J176"/>
  <c r="K176"/>
  <c r="J177"/>
  <c r="L177" s="1"/>
  <c r="K177"/>
  <c r="J178"/>
  <c r="K178"/>
  <c r="J179"/>
  <c r="K179"/>
  <c r="J180"/>
  <c r="K180"/>
  <c r="J181"/>
  <c r="K181"/>
  <c r="J182"/>
  <c r="K182"/>
  <c r="J183"/>
  <c r="L183" s="1"/>
  <c r="K183"/>
  <c r="J184"/>
  <c r="K184"/>
  <c r="L184" s="1"/>
  <c r="J185"/>
  <c r="L185" s="1"/>
  <c r="K185"/>
  <c r="K134"/>
  <c r="J134"/>
  <c r="J117"/>
  <c r="L117" s="1"/>
  <c r="K117"/>
  <c r="J118"/>
  <c r="K118"/>
  <c r="J119"/>
  <c r="K119"/>
  <c r="J120"/>
  <c r="K120"/>
  <c r="J121"/>
  <c r="K121"/>
  <c r="J122"/>
  <c r="L122" s="1"/>
  <c r="K122"/>
  <c r="J123"/>
  <c r="K123"/>
  <c r="L123" s="1"/>
  <c r="J124"/>
  <c r="L124" s="1"/>
  <c r="K124"/>
  <c r="J125"/>
  <c r="K125"/>
  <c r="J126"/>
  <c r="L126" s="1"/>
  <c r="K126"/>
  <c r="J127"/>
  <c r="K127"/>
  <c r="L127" s="1"/>
  <c r="J128"/>
  <c r="L128" s="1"/>
  <c r="K128"/>
  <c r="J129"/>
  <c r="K129"/>
  <c r="J130"/>
  <c r="K130"/>
  <c r="J131"/>
  <c r="K131"/>
  <c r="J132"/>
  <c r="L132" s="1"/>
  <c r="K132"/>
  <c r="K116"/>
  <c r="J116"/>
  <c r="J87"/>
  <c r="K87"/>
  <c r="J88"/>
  <c r="L88" s="1"/>
  <c r="K88"/>
  <c r="J89"/>
  <c r="L89" s="1"/>
  <c r="K89"/>
  <c r="J90"/>
  <c r="L90" s="1"/>
  <c r="K90"/>
  <c r="J91"/>
  <c r="K91"/>
  <c r="J92"/>
  <c r="K92"/>
  <c r="L92" s="1"/>
  <c r="J93"/>
  <c r="K93"/>
  <c r="J94"/>
  <c r="K94"/>
  <c r="J95"/>
  <c r="K95"/>
  <c r="J96"/>
  <c r="K96"/>
  <c r="J97"/>
  <c r="K97"/>
  <c r="J98"/>
  <c r="L98" s="1"/>
  <c r="K98"/>
  <c r="J99"/>
  <c r="K99"/>
  <c r="J100"/>
  <c r="L100" s="1"/>
  <c r="K100"/>
  <c r="J101"/>
  <c r="K101"/>
  <c r="J102"/>
  <c r="L102" s="1"/>
  <c r="K102"/>
  <c r="J103"/>
  <c r="K103"/>
  <c r="L103" s="1"/>
  <c r="J104"/>
  <c r="K104"/>
  <c r="J105"/>
  <c r="L105" s="1"/>
  <c r="K105"/>
  <c r="J106"/>
  <c r="K106"/>
  <c r="J107"/>
  <c r="K107"/>
  <c r="J108"/>
  <c r="K108"/>
  <c r="L108" s="1"/>
  <c r="J109"/>
  <c r="L109" s="1"/>
  <c r="K109"/>
  <c r="J110"/>
  <c r="K110"/>
  <c r="J111"/>
  <c r="K111"/>
  <c r="J112"/>
  <c r="K112"/>
  <c r="J113"/>
  <c r="L113" s="1"/>
  <c r="K113"/>
  <c r="J114"/>
  <c r="L114" s="1"/>
  <c r="K114"/>
  <c r="K86"/>
  <c r="J86"/>
  <c r="J61"/>
  <c r="K61"/>
  <c r="J62"/>
  <c r="K62"/>
  <c r="J63"/>
  <c r="K63"/>
  <c r="J64"/>
  <c r="K64"/>
  <c r="J65"/>
  <c r="L65" s="1"/>
  <c r="K65"/>
  <c r="J66"/>
  <c r="K66"/>
  <c r="J67"/>
  <c r="L67" s="1"/>
  <c r="K67"/>
  <c r="J68"/>
  <c r="L68" s="1"/>
  <c r="K68"/>
  <c r="J69"/>
  <c r="L69" s="1"/>
  <c r="K69"/>
  <c r="J70"/>
  <c r="K70"/>
  <c r="J71"/>
  <c r="K71"/>
  <c r="L71"/>
  <c r="J72"/>
  <c r="L72" s="1"/>
  <c r="K72"/>
  <c r="J73"/>
  <c r="K73"/>
  <c r="J74"/>
  <c r="K74"/>
  <c r="J75"/>
  <c r="K75"/>
  <c r="J76"/>
  <c r="L76" s="1"/>
  <c r="K76"/>
  <c r="J77"/>
  <c r="L77" s="1"/>
  <c r="K77"/>
  <c r="J78"/>
  <c r="K78"/>
  <c r="J79"/>
  <c r="L79" s="1"/>
  <c r="K79"/>
  <c r="J80"/>
  <c r="K80"/>
  <c r="J81"/>
  <c r="L81" s="1"/>
  <c r="K81"/>
  <c r="J82"/>
  <c r="K82"/>
  <c r="J83"/>
  <c r="L83" s="1"/>
  <c r="K83"/>
  <c r="J84"/>
  <c r="L84" s="1"/>
  <c r="K84"/>
  <c r="K60"/>
  <c r="J60"/>
  <c r="J43"/>
  <c r="L43" s="1"/>
  <c r="K43"/>
  <c r="J44"/>
  <c r="K44"/>
  <c r="J45"/>
  <c r="L45" s="1"/>
  <c r="K45"/>
  <c r="J46"/>
  <c r="K46"/>
  <c r="J47"/>
  <c r="L47" s="1"/>
  <c r="K47"/>
  <c r="J48"/>
  <c r="K48"/>
  <c r="L48" s="1"/>
  <c r="J49"/>
  <c r="L49" s="1"/>
  <c r="K49"/>
  <c r="J50"/>
  <c r="K50"/>
  <c r="J51"/>
  <c r="K51"/>
  <c r="J52"/>
  <c r="K52"/>
  <c r="J53"/>
  <c r="L53" s="1"/>
  <c r="K53"/>
  <c r="J54"/>
  <c r="L54" s="1"/>
  <c r="K54"/>
  <c r="J55"/>
  <c r="K55"/>
  <c r="J56"/>
  <c r="K56"/>
  <c r="J57"/>
  <c r="K57"/>
  <c r="J58"/>
  <c r="K58"/>
  <c r="K42"/>
  <c r="J42"/>
  <c r="J36"/>
  <c r="K36"/>
  <c r="J37"/>
  <c r="L37" s="1"/>
  <c r="K37"/>
  <c r="J38"/>
  <c r="K38"/>
  <c r="J39"/>
  <c r="L39" s="1"/>
  <c r="K39"/>
  <c r="J40"/>
  <c r="K40"/>
  <c r="K35"/>
  <c r="J35"/>
  <c r="J23"/>
  <c r="K23"/>
  <c r="L23" s="1"/>
  <c r="J24"/>
  <c r="L24" s="1"/>
  <c r="K24"/>
  <c r="J25"/>
  <c r="K25"/>
  <c r="J26"/>
  <c r="K26"/>
  <c r="J27"/>
  <c r="K27"/>
  <c r="J28"/>
  <c r="L28" s="1"/>
  <c r="K28"/>
  <c r="J29"/>
  <c r="L29" s="1"/>
  <c r="K29"/>
  <c r="J30"/>
  <c r="K30"/>
  <c r="J31"/>
  <c r="K31"/>
  <c r="J32"/>
  <c r="K32"/>
  <c r="J33"/>
  <c r="L33" s="1"/>
  <c r="K33"/>
  <c r="K22"/>
  <c r="J22"/>
  <c r="J8"/>
  <c r="K8"/>
  <c r="J9"/>
  <c r="K9"/>
  <c r="J10"/>
  <c r="K10"/>
  <c r="J11"/>
  <c r="K11"/>
  <c r="J12"/>
  <c r="K12"/>
  <c r="J13"/>
  <c r="K13"/>
  <c r="J14"/>
  <c r="L14" s="1"/>
  <c r="K14"/>
  <c r="J15"/>
  <c r="K15"/>
  <c r="J16"/>
  <c r="L16" s="1"/>
  <c r="K16"/>
  <c r="J17"/>
  <c r="K17"/>
  <c r="J18"/>
  <c r="L18" s="1"/>
  <c r="K18"/>
  <c r="J19"/>
  <c r="L19" s="1"/>
  <c r="K19"/>
  <c r="J20"/>
  <c r="K20"/>
  <c r="K7"/>
  <c r="J7"/>
  <c r="L5" i="16" l="1"/>
  <c r="L5" i="15"/>
  <c r="L8" i="14"/>
  <c r="L6"/>
  <c r="M5" i="13"/>
  <c r="L11" i="11"/>
  <c r="L7"/>
  <c r="L7" i="14"/>
  <c r="L5"/>
  <c r="M10" i="13"/>
  <c r="M8"/>
  <c r="M6"/>
  <c r="M11"/>
  <c r="M9"/>
  <c r="M7"/>
  <c r="L5" i="12"/>
  <c r="L7"/>
  <c r="L9"/>
  <c r="L5" i="11"/>
  <c r="L13" i="10"/>
  <c r="L12"/>
  <c r="L10"/>
  <c r="L8"/>
  <c r="L15"/>
  <c r="L32"/>
  <c r="L25"/>
  <c r="L38"/>
  <c r="L44"/>
  <c r="L57"/>
  <c r="L50"/>
  <c r="L63"/>
  <c r="L61"/>
  <c r="L66"/>
  <c r="L75"/>
  <c r="L82"/>
  <c r="L87"/>
  <c r="L96"/>
  <c r="L97"/>
  <c r="L93"/>
  <c r="L112"/>
  <c r="L106"/>
  <c r="L104"/>
  <c r="L120"/>
  <c r="L129"/>
  <c r="L140"/>
  <c r="L136"/>
  <c r="L141"/>
  <c r="L139"/>
  <c r="L137"/>
  <c r="L135"/>
  <c r="L149"/>
  <c r="L146"/>
  <c r="L156"/>
  <c r="L157"/>
  <c r="L155"/>
  <c r="L153"/>
  <c r="L152"/>
  <c r="L165"/>
  <c r="L172"/>
  <c r="L168"/>
  <c r="L178"/>
  <c r="L181"/>
  <c r="L209"/>
  <c r="L225"/>
  <c r="L200"/>
  <c r="L226"/>
  <c r="L222"/>
  <c r="L216"/>
  <c r="L203"/>
  <c r="L201"/>
  <c r="L199"/>
  <c r="L197"/>
  <c r="L195"/>
  <c r="L243"/>
  <c r="L234"/>
  <c r="L248"/>
  <c r="L261"/>
  <c r="L259"/>
  <c r="L264"/>
  <c r="L273"/>
  <c r="L280"/>
  <c r="L284"/>
  <c r="L268"/>
  <c r="L252"/>
  <c r="L236"/>
  <c r="L220"/>
  <c r="L204"/>
  <c r="L188"/>
  <c r="L272"/>
  <c r="L256"/>
  <c r="L240"/>
  <c r="L224"/>
  <c r="L208"/>
  <c r="L192"/>
  <c r="L278"/>
  <c r="L276"/>
  <c r="L271"/>
  <c r="L262"/>
  <c r="L260"/>
  <c r="L255"/>
  <c r="L246"/>
  <c r="L244"/>
  <c r="L239"/>
  <c r="L230"/>
  <c r="L228"/>
  <c r="L223"/>
  <c r="L214"/>
  <c r="L212"/>
  <c r="L207"/>
  <c r="L198"/>
  <c r="L196"/>
  <c r="L191"/>
  <c r="L176"/>
  <c r="L160"/>
  <c r="L144"/>
  <c r="L182"/>
  <c r="L180"/>
  <c r="L175"/>
  <c r="L166"/>
  <c r="L164"/>
  <c r="L159"/>
  <c r="L150"/>
  <c r="L148"/>
  <c r="L143"/>
  <c r="L179"/>
  <c r="L170"/>
  <c r="L163"/>
  <c r="L154"/>
  <c r="L147"/>
  <c r="L138"/>
  <c r="L130"/>
  <c r="L121"/>
  <c r="L119"/>
  <c r="L131"/>
  <c r="L125"/>
  <c r="L118"/>
  <c r="L107"/>
  <c r="L91"/>
  <c r="L111"/>
  <c r="L95"/>
  <c r="L110"/>
  <c r="L101"/>
  <c r="L99"/>
  <c r="L94"/>
  <c r="L70"/>
  <c r="L74"/>
  <c r="L80"/>
  <c r="L78"/>
  <c r="L73"/>
  <c r="L64"/>
  <c r="L62"/>
  <c r="L58"/>
  <c r="L56"/>
  <c r="L51"/>
  <c r="L52"/>
  <c r="L55"/>
  <c r="L46"/>
  <c r="L36"/>
  <c r="L40"/>
  <c r="L27"/>
  <c r="L31"/>
  <c r="L26"/>
  <c r="L30"/>
  <c r="L17"/>
  <c r="L20"/>
  <c r="L11"/>
  <c r="L9"/>
  <c r="L86" l="1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F1048535"/>
  <c r="G1048535" s="1"/>
  <c r="L116" l="1"/>
  <c r="L60"/>
  <c r="L42"/>
  <c r="L35"/>
  <c r="L7"/>
  <c r="L22"/>
  <c r="G273"/>
  <c r="G270"/>
  <c r="G89"/>
  <c r="G265" l="1"/>
  <c r="G274" l="1"/>
  <c r="G262"/>
  <c r="G224"/>
  <c r="G231"/>
  <c r="G222"/>
  <c r="G258"/>
  <c r="G247"/>
  <c r="G245"/>
  <c r="G246"/>
  <c r="G259"/>
  <c r="G257"/>
  <c r="G256"/>
  <c r="G255"/>
  <c r="G145"/>
  <c r="G272"/>
  <c r="G237"/>
  <c r="G212"/>
  <c r="G211"/>
  <c r="G195"/>
  <c r="G210"/>
  <c r="G198"/>
  <c r="G162" l="1"/>
  <c r="G52"/>
  <c r="G5" i="16"/>
  <c r="J6" l="1"/>
  <c r="K6"/>
  <c r="K7" s="1"/>
  <c r="K8" s="1"/>
  <c r="J6" i="15"/>
  <c r="G5"/>
  <c r="G8" i="14"/>
  <c r="G7"/>
  <c r="G6"/>
  <c r="G5"/>
  <c r="H11" i="13"/>
  <c r="H10"/>
  <c r="H9"/>
  <c r="H8"/>
  <c r="H7"/>
  <c r="H6"/>
  <c r="H5"/>
  <c r="G10" i="12"/>
  <c r="G9"/>
  <c r="G8"/>
  <c r="G7"/>
  <c r="G6"/>
  <c r="G5"/>
  <c r="G11" i="11"/>
  <c r="G10"/>
  <c r="G9"/>
  <c r="G8"/>
  <c r="G7"/>
  <c r="G6"/>
  <c r="G5"/>
  <c r="G284" i="10"/>
  <c r="G283"/>
  <c r="G249"/>
  <c r="G280"/>
  <c r="G271"/>
  <c r="G267"/>
  <c r="G266"/>
  <c r="G239"/>
  <c r="G194"/>
  <c r="G236"/>
  <c r="G276"/>
  <c r="G196"/>
  <c r="G244"/>
  <c r="G277"/>
  <c r="G238"/>
  <c r="G209"/>
  <c r="G232"/>
  <c r="G281"/>
  <c r="G208"/>
  <c r="G261"/>
  <c r="G215"/>
  <c r="G279"/>
  <c r="G263"/>
  <c r="G226"/>
  <c r="G225"/>
  <c r="G278"/>
  <c r="G250"/>
  <c r="G192"/>
  <c r="G252"/>
  <c r="G206"/>
  <c r="G254"/>
  <c r="G235"/>
  <c r="G234"/>
  <c r="G233"/>
  <c r="G260"/>
  <c r="G251"/>
  <c r="G221"/>
  <c r="G220"/>
  <c r="G219"/>
  <c r="G218"/>
  <c r="G217"/>
  <c r="G216"/>
  <c r="G241"/>
  <c r="G240"/>
  <c r="G242"/>
  <c r="G275"/>
  <c r="G207"/>
  <c r="G205"/>
  <c r="G223"/>
  <c r="G264"/>
  <c r="G268"/>
  <c r="G228"/>
  <c r="G201"/>
  <c r="G200"/>
  <c r="G248"/>
  <c r="G229"/>
  <c r="G230"/>
  <c r="G204"/>
  <c r="G203"/>
  <c r="G202"/>
  <c r="G193"/>
  <c r="G227"/>
  <c r="G269"/>
  <c r="G253"/>
  <c r="G282"/>
  <c r="G191"/>
  <c r="G190"/>
  <c r="G189"/>
  <c r="G243"/>
  <c r="G199"/>
  <c r="G214"/>
  <c r="G213"/>
  <c r="G197"/>
  <c r="G188"/>
  <c r="G187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1"/>
  <c r="G160"/>
  <c r="G159"/>
  <c r="G158"/>
  <c r="G157"/>
  <c r="G156"/>
  <c r="G155"/>
  <c r="G154"/>
  <c r="G153"/>
  <c r="G152"/>
  <c r="G151"/>
  <c r="G150"/>
  <c r="G149"/>
  <c r="G148"/>
  <c r="G147"/>
  <c r="G146"/>
  <c r="G144"/>
  <c r="G143"/>
  <c r="G142"/>
  <c r="G141"/>
  <c r="G140"/>
  <c r="G139"/>
  <c r="G138"/>
  <c r="G137"/>
  <c r="G136"/>
  <c r="G135"/>
  <c r="G134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8"/>
  <c r="G87"/>
  <c r="G86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8"/>
  <c r="G57"/>
  <c r="G56"/>
  <c r="G55"/>
  <c r="G54"/>
  <c r="G53"/>
  <c r="G51"/>
  <c r="G50"/>
  <c r="G49"/>
  <c r="G47"/>
  <c r="G46"/>
  <c r="G45"/>
  <c r="G44"/>
  <c r="G43"/>
  <c r="G48"/>
  <c r="G42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L6" i="16" l="1"/>
  <c r="J7"/>
  <c r="L7" s="1"/>
  <c r="K6" i="15"/>
  <c r="K7" s="1"/>
  <c r="K8" s="1"/>
  <c r="J285" i="10"/>
  <c r="K285"/>
  <c r="K11" i="12"/>
  <c r="K12" s="1"/>
  <c r="K12" i="13"/>
  <c r="M12" s="1"/>
  <c r="L134" i="10"/>
  <c r="J11" i="12"/>
  <c r="J7" i="15"/>
  <c r="J9" i="14"/>
  <c r="L12" i="13"/>
  <c r="L13" s="1"/>
  <c r="L14" s="1"/>
  <c r="J12" i="11"/>
  <c r="K12"/>
  <c r="K13" s="1"/>
  <c r="K14" s="1"/>
  <c r="L187" i="10"/>
  <c r="J8" i="16" l="1"/>
  <c r="L8" s="1"/>
  <c r="J10" i="14"/>
  <c r="J12" i="12"/>
  <c r="L11"/>
  <c r="J13" i="11"/>
  <c r="L12"/>
  <c r="L6" i="15"/>
  <c r="J8"/>
  <c r="L8" s="1"/>
  <c r="L7"/>
  <c r="L285" i="10"/>
  <c r="K13" i="12"/>
  <c r="K13" i="13"/>
  <c r="J286" i="10"/>
  <c r="K9" i="14"/>
  <c r="K10" s="1"/>
  <c r="K11" s="1"/>
  <c r="K286" i="10"/>
  <c r="K287" s="1"/>
  <c r="J11" i="14" l="1"/>
  <c r="L11" s="1"/>
  <c r="L10"/>
  <c r="L9"/>
  <c r="K14" i="13"/>
  <c r="M14" s="1"/>
  <c r="M13"/>
  <c r="J13" i="12"/>
  <c r="L13" s="1"/>
  <c r="L12"/>
  <c r="J14" i="11"/>
  <c r="L14" s="1"/>
  <c r="L13"/>
  <c r="L286" i="10"/>
  <c r="J287"/>
  <c r="L287" s="1"/>
</calcChain>
</file>

<file path=xl/sharedStrings.xml><?xml version="1.0" encoding="utf-8"?>
<sst xmlns="http://schemas.openxmlformats.org/spreadsheetml/2006/main" count="714" uniqueCount="339">
  <si>
    <t>ΟΜΑΔΑ Α: ΠΡΟΜΗΘΕΙΑ ΟΙΚΟΔΟΜΙΚΩΝ ΥΛΙΚΩΝ</t>
  </si>
  <si>
    <t>ΜΟΝΑΔΑ ΜΕΤΡΗΣΗΣ</t>
  </si>
  <si>
    <t xml:space="preserve">ΤΣΙΜΕΝΤΟΠΑΣΣΑΛΟΙ  2Μ </t>
  </si>
  <si>
    <t>ΠΛΑΚΕΣ ΠΕΖΟΔΡΟΜΙΟΥ 0.40Χ0.40</t>
  </si>
  <si>
    <t>ΑΚΑΝΟΝΙΣΤΕΣ ΔΙΑΣΤΑΣΕΙΣ ΜΑΡΜΑΡΟΥ</t>
  </si>
  <si>
    <t>ΤΕΛΕΙΩΜΑ ΚΑΒΑΛΑΡΗ</t>
  </si>
  <si>
    <t>ΥΔΡΟΡΡΟΗ ΟΡΙΖΟΝ.ΓΑΛΒΑΝΙΖΕ ΒΑΜΜ</t>
  </si>
  <si>
    <t>ΣΩΛΗΝΑ Φ63 ΥΔΡΟΡ.ΛΕΥΚΗ</t>
  </si>
  <si>
    <t>ΤΑΠΑ ΥΔΡΟΡΡΟΗΣ ΑΡΙΣΤΕΡΗ-ΔΕΞΙΑ</t>
  </si>
  <si>
    <t>ΣΩΛΗΝΑΚΙΑ ΥΔΡΟΡΡΟΗΣ</t>
  </si>
  <si>
    <t>ΣΤΗΡΙΓΜΑ ΥΔΡΟΡΡΟΗΣ ΕΞΩΤΕΡΙΚΟ</t>
  </si>
  <si>
    <t xml:space="preserve">ΣΤΗΡΙΓΜΑ ΥΔΡΟΡΡΟΗΣ ΕΣΩΤΕΡΙΚΟ </t>
  </si>
  <si>
    <t>ΓΩΝΙΑ ΥΔΡΟΡΡΟΗΣ ΕΣΩΤΕΡ.-ΕΞΩΤΕΡ</t>
  </si>
  <si>
    <t>ΟΡΥΚΤΟΒΑΜΒΑΚΑΣ ΠΑΧΟΥΣ 5 cm</t>
  </si>
  <si>
    <t>ΠΛΕΓΜΑ Τ92 (15Χ15)</t>
  </si>
  <si>
    <t>ΠΛΕΓΜΑ Τ131(15Χ15)</t>
  </si>
  <si>
    <t>ΤΣΕΡΚΟΠΛΕΓΜΑ</t>
  </si>
  <si>
    <t>ΣΦΙΚΤ. ΣΙΔΕΡΟΣΩΛ.1.1/4 ΓΩΝ.45^</t>
  </si>
  <si>
    <t>ΣΙΔΗΡΟΣΩΛΗΝΑ 2” ΓΑΛΒΑΝΙΖΕ</t>
  </si>
  <si>
    <t>ΠΕΛΜΑ ΣΩΛ.ΜΟΡΦΗΣ Φ42(1.1/4")</t>
  </si>
  <si>
    <t>ΠΕΛΜΑ ΣΩΛ.ΜΟΡΦΗΣ Φ48 ΒΤ(1.1/2")</t>
  </si>
  <si>
    <t>ΠΕΛΜΑ ΣΩΛ.ΜΟΡΦΗΣ 38Χ38 &amp; 40Χ40</t>
  </si>
  <si>
    <t>ΠΕΛΜΑ ΣΩΛ.ΜΟΡΦΗΣ 100Χ50</t>
  </si>
  <si>
    <t>ΦΛΑΝΤΖΑ 150Χ150Χ8 ΤΡΥΠ</t>
  </si>
  <si>
    <t>ΜΟΛΥΒΔΟΦΥΛΛΟ</t>
  </si>
  <si>
    <t>Στρωτήρας 50x40mm</t>
  </si>
  <si>
    <t>Στρωτήρας100x35mm</t>
  </si>
  <si>
    <t>ΚΑΡΦΟΒΕΛΟΝΕΣ</t>
  </si>
  <si>
    <t>ΣΤΡΙΦΩΝΙΑ ΓΑΛΒΑΝΙΖΕ Μ8Χ100</t>
  </si>
  <si>
    <t>ΣΤΡΙΦΩΝΙΑ ΓΑΛΒΑΝΙΖΕ Μ10Χ100</t>
  </si>
  <si>
    <t>ΒΥΣΜΑ ΠΛΑΣΤΙΚΟ Φ6 Φ8</t>
  </si>
  <si>
    <t>ΒΙΔΑ ΑΥΤΟΔΙΑΤΡΗΤΗ 6.3 Χ 50</t>
  </si>
  <si>
    <t>ΒΥΣΜΑ ΚΑΡΦΩΤΟ 6Χ40</t>
  </si>
  <si>
    <t>ΝΟΒΟΠΑΝΟΒΙΔΑ 4Χ50</t>
  </si>
  <si>
    <t>ΝΤΙΖΑ Μ14 ΓΑΛΒΑΝΙΖΕ</t>
  </si>
  <si>
    <t>ΠΑΞΙΜΑΔΙ ΑΤΣΑΛΙΝΟ Μ14 ΓΑΛΒ.</t>
  </si>
  <si>
    <t>ΑΣΤΑΡΙ ΓΥΨΟΣΑΝΙΔΑΣ 3LIT</t>
  </si>
  <si>
    <t>ΣΙΛΙΚΟΝΗ ΑΚΡΥΛΙΚΗ</t>
  </si>
  <si>
    <t>ΞΥΛΟΚΟΛΛΑ ΚΡΥΣΤΑΛΙΖΕ ΤΑΧΕΙΑΣ ΠΗΞΕΩΣ</t>
  </si>
  <si>
    <t>ΒΕΝΖΙΝΟΚΟΛΛΑ ΓΕΝΙΚΗΣ ΧΡΗΣΗΣ</t>
  </si>
  <si>
    <t>ΚΑΛΛΥΜΑΤΑ ΦΡΕΑΤΙΩΝ ΚΛΑΣΕΩΣ Α15 ΚΑΙ ΑΝΤΟΧΗΣ 1.5ton 300Χ300Χ35mm</t>
  </si>
  <si>
    <t>ΣΧΟΙΝΙ ΣΙΖΑΛ</t>
  </si>
  <si>
    <t>ΤΑΙΝΙΑ ΣΥΣΚΕΥΑΣΙΑΣ 50Χ66 ΔΙΑΦ.</t>
  </si>
  <si>
    <t>ΑΝΤΑΛΛΑΚΤΙΚΟ ΡΟΛΟΥ Ν15-18-25</t>
  </si>
  <si>
    <t xml:space="preserve">ΚΟΝΤΑΡΟΠΙΝΕΛΛΟ 2.1/2" </t>
  </si>
  <si>
    <t xml:space="preserve">ΣΤΡΑΒΟΠΙΝΕΛΛΟ 2" </t>
  </si>
  <si>
    <t xml:space="preserve">ΚΟΝΤΑΡΟΠΙΝΕΛΛΟ 3" </t>
  </si>
  <si>
    <t>ΓΑΝΤΙΑ ΔΕΡΜΑΤΟΠΑΝΙΝΑ</t>
  </si>
  <si>
    <t>ΓΑΝΤΙΑ ΠΕΤΡΕΛΑΙΟΥ PVC ΜΕ ΜΑΝΣΕΤΑ</t>
  </si>
  <si>
    <t>ΔΙΣΚΟΙ ΚΟΠΗΣ ΜΑΡΜΑΡΟΥ Φ30</t>
  </si>
  <si>
    <t>ΗΛΕΚΤΡΟΔΙΑ ΚΟΙΝΑ Φ 2,50 ΕΝΔΕΙΚΤΙΚΟΥ ΤΥΠΟΥ</t>
  </si>
  <si>
    <t>ΠΙΣΤΟΛΙ ΣΙΛΙΚΟΝΗΣ</t>
  </si>
  <si>
    <t>ΠΕΝΣΑ 200ΜΜ</t>
  </si>
  <si>
    <t>ΣΤΥΛΙΑΡΙ ΦΤΥΑΡΙΟΥ 1.20</t>
  </si>
  <si>
    <t>ΦΤΥΑΡΙ ΜΕ ΣΤΕΙΛΙΑΡΙ</t>
  </si>
  <si>
    <t>ΚΑΣΜΑ ΜΕ ΣΤΕΙΛΙΑΡΙ</t>
  </si>
  <si>
    <t>ΤΣΟΥΓΡΑΝΑ  ΜΕ ΣΤΕΙΛΙΑΡΙ</t>
  </si>
  <si>
    <t>ΚΑΜΠΥΛΗ ΑΠΟΧ. Φ100</t>
  </si>
  <si>
    <t>ΣΤΗΡΙΓΜΑ ΣΩΛΗΝΑ ΑΠΟΧ. Φ63</t>
  </si>
  <si>
    <t>ΣΤΗΡΙΓΜΑ ΣΩΛΗΝΑ ΑΠΟΧ. Φ75</t>
  </si>
  <si>
    <t>ΣΥΝΔΕΣΜΟΣ ΠΛΑΣΤ.ΡΑΚΟΡ Φ25</t>
  </si>
  <si>
    <t>ΛΑΣΤΙΧΟ ΠΟΛΥΑΙΘ. Φ20 6ΑΤΜ</t>
  </si>
  <si>
    <t>ΣΥΣΤΟΛΗ Φ63/50</t>
  </si>
  <si>
    <t>ΧΑΛΚΟΣΩΛΗΝΑ Φ15 ΕΥΘΥΓΡΑΜΜΗ</t>
  </si>
  <si>
    <t>ΜΟΥΦΑ ΧΑΛΚΟΥ Φ28</t>
  </si>
  <si>
    <t>ΧΑΛΚΟΣΤΗΡΙΓΜΑ Φ18 ΜΟΝΟ</t>
  </si>
  <si>
    <t>ΤΑΥ Φ100/50</t>
  </si>
  <si>
    <t>ΤΑΠΑ Φ100</t>
  </si>
  <si>
    <t>ΧΑΛΚΟΣΩΛΗΝΑ Φ28 ΕΥΘΥΓΡΑΜΜΗ</t>
  </si>
  <si>
    <t>ΦΟΥΣΚΑ ΦΛΟΤΕΡ 1/2"</t>
  </si>
  <si>
    <t>ΛΑΣΤΙΧΟ ΝΕΡΟΣΩΛ 1.1/2" 38ΜΜ</t>
  </si>
  <si>
    <t>ΑΣΦΑΛΕΙΑ ΘΕΡΜΟΣΙΦΩΝΟΥ 12-14BAR</t>
  </si>
  <si>
    <t>ΣΦΙΚΤΗΡΑΣ 44-47 ΒΤ</t>
  </si>
  <si>
    <t>ΚΑΜΠΥΛΗ ΑΠΟΧ. Φ160</t>
  </si>
  <si>
    <t>ΣΠΙΡΑΛ 40ΕΚ ΣΥΝΔΕΣ.ΙΝΟΧ</t>
  </si>
  <si>
    <t>ΣΠΙΡΑΛ 50ΕΚ ΣΥΝΔΕΣ.ΙΝΟΧ</t>
  </si>
  <si>
    <t>ΤΑΧΥΣΥΝΔ.ΓΙΑ ΣΩΛΗΝ.1/2"X5/8"BL(GF3020)</t>
  </si>
  <si>
    <t>ΣΥΝΔΕΣΜΟΣ ΕΠΙΣΚ.ΣΩΛΗΝ.5/8"GF3439</t>
  </si>
  <si>
    <t>ΣΥΣΤΟΛΗ &amp; ΠΑΣΟ 3/4" (GF 3433)</t>
  </si>
  <si>
    <t>ΣΦΙΚΤΗΡΑΣ 98-103 ΒΤ</t>
  </si>
  <si>
    <t>ΣΤΗΡΙΓΜΑ ΣΩΜΑ ΚΟΝΣΟΛ-ΣΤΡΙΦ-ΒΙΔ</t>
  </si>
  <si>
    <t>ΚΑΠΑΚΙ ΚΛΕΙΣΤΟ ΜΕ ΤΕΛΑΡΟ 40Χ40</t>
  </si>
  <si>
    <t>ΛΑΣΤΙΧΟΡΑΚΟΡ 1.1/2" ΑΡΣ.</t>
  </si>
  <si>
    <t>ΔΙΑΚΟΠΤΗΣ ΡΑΚΟΡ ΚΟΚ-ΜΠΛΕ 18</t>
  </si>
  <si>
    <t>ΣΤΗΡΙΓΜΑ Φ20-22 ΚΟΛΛΗΤΟ ΜΟΝΟ</t>
  </si>
  <si>
    <t>ΠΙΕΖΟΣΤΑΤΗΣ  ΟΘΟΝΗΣ HS210 ΘΗΛΥΚΟ 10ΒΑΡ</t>
  </si>
  <si>
    <t>ΛΑΣΤΙΧΟ ΝΕΡΟΣΩΛ 3.1/2" 90ΜΜ</t>
  </si>
  <si>
    <t>ΣΥΝΔΕΣΜΟΣ ΕΠΙΣΚΕΥΗΣ 1"GF (3442)</t>
  </si>
  <si>
    <t>ΣΥΣΤΟΛΗ &amp; ΠΑΣΟ ΥΨΗΛΗ ΡΟΗΣ 3434</t>
  </si>
  <si>
    <t>ΑΥΤΟΜΑΤΟΣ ΠΛΗΡΩΣΕΩΝ ΒΤ CALEFFI 1/2"</t>
  </si>
  <si>
    <t>ΔΑΚΤΥΛΙΟΣ ΕΛΑΣΤΙΚΟΣ Φ315</t>
  </si>
  <si>
    <t>ΣΑΚΚΟΙ ΑΠΟΡΙΜΑΤΩΝ 85Χ115-100Χ120 ΜΑΥΡΟΙ</t>
  </si>
  <si>
    <t>ΜΑΝΟΜΕΤΡΟ ΓΛΥΚΕΡΙΝ.ΚΒ 0-25BAR/0-16BAR</t>
  </si>
  <si>
    <t>ΔΕΜΑΤΙΚΑ ΚΑΛΩΔΙΩΝ 4.5Χ280-300</t>
  </si>
  <si>
    <t>ΔΕΜΑΤΙΚΑ ΚΑΛΩΔΙΩΝ 4.5Χ200</t>
  </si>
  <si>
    <t>ΜΠΕΚ ΣΤΡΟΓΓΥΛΗ ΒΑΣΗ GF Ν5618</t>
  </si>
  <si>
    <t>Φ.Π.Α. 24%</t>
  </si>
  <si>
    <t>ΟΜΑΔΑ Β: ΠΡΟΜΗΘΕΙΑ ΤΣΙΜΕΝΤΟΣΩΛΗΝΩΝ</t>
  </si>
  <si>
    <t>ΑΟΠΛΟΣ ΤΣΙΜΕΝΤΟΣΩΛΗΝΑΣ Φ300</t>
  </si>
  <si>
    <t>ΑΟΠΛΟΣ ΤΣΙΜΕΝΤΟΣΩΛΗΝΑΣ Φ400</t>
  </si>
  <si>
    <t>ΑΟΠΛΟΣ ΤΣΙΜΕΝΤΟΣΩΛΗΝΑΣ Φ600</t>
  </si>
  <si>
    <t>ΑΟΠΛΟΣ ΤΣΙΜΕΝΤΟΣΩΛΗΝΑΣ Φ800</t>
  </si>
  <si>
    <t>ΑΟΠΛΟΣ ΤΣΙΜΕΝΤΟΣΩΛΗΝΑΣ Φ100</t>
  </si>
  <si>
    <t>ΤΣΙΜΕΝΤΟΣΩΛΗΝΑΣ Φ400 ΑΤΡΥΠΗΤΟΣ ΜΕ ΕΠΙΠΕΔΗ ΒΑΣΗ ΕΔΡΑΣΗΣ ΤΥΠΟΥ ΚΑΜΠΑΝΑ</t>
  </si>
  <si>
    <t>ΤΣΙΜΕΝΤΟΣΩΛΗΝΑΣ Φ600 ΑΤΡΥΠΗΤΟΣ ΜΕ ΕΠΙΠΕΔΗ ΒΑΣΗ ΕΔΡΑΣΗΣ ΤΥΠΟΥ ΚΑΜΠΑΝΑ</t>
  </si>
  <si>
    <t>ΟΜΑΔΑ Γ : ΠΡΟΜΗΘΕΙΑ: ΑΔΡΑΝΩΝ ΥΛΙΚΩΝ  ΓΙΑ ΤΟΝ ΔΗΜΟ ΖΙΤΣΑΣ</t>
  </si>
  <si>
    <t>ΟΜΑΔΑ Δ: ΠΡΟΜΗΘΕΙΑ : ΣΚΥΡΟΔΕΜΑΤΟΣ ΓΙΑ ΤΟΝ ΔΗΜΟ ΖΙΤΣΑΣ</t>
  </si>
  <si>
    <t>A/A</t>
  </si>
  <si>
    <t>ΔΗΜΟΤΙΚΕΣ ΕΝΟΤΗΤΕΣ</t>
  </si>
  <si>
    <t xml:space="preserve">Σκυρόδεμα κατηγορίας   C16/20 </t>
  </si>
  <si>
    <t>Πασσαρώνος</t>
  </si>
  <si>
    <t xml:space="preserve">Σκυρόδεμα κατηγορίας C20/25 </t>
  </si>
  <si>
    <t>Σκυρόδεμα κατηγορίας C16/20</t>
  </si>
  <si>
    <t>Ευρυμενών, Ζίτσας, Εκάλης</t>
  </si>
  <si>
    <t>Μολοσσών</t>
  </si>
  <si>
    <t>Άντληση σκυροδέματος</t>
  </si>
  <si>
    <t>ΟΜΑΔΑ Ε: ΠΡΟΜΗΘΕΙΑ: « ΠΛΑΚΕΣ ΠΕΖΟΔΡΟΜΙΟΥ ΚΑΙ ΚΡΑΣΠΕΔΑ ΓΙΑ Δ.Ε ΠΑΣΣΑΡΩΝΟΣ»</t>
  </si>
  <si>
    <t xml:space="preserve">Αντιολισθηρές πλάκες γκρι, τυποποιημένων διαστάσεων 40x40 cm, από σκυρόδεμα, κατά ΕΛΟΤ ΕΝ 1339 πάχους 3 cm. </t>
  </si>
  <si>
    <t xml:space="preserve">Αντιολισθηρές τετραγωνικές πλάκες, βοτσαλόπλακες, με τελική επιφάνεια από βότσαλο ή ψηφίδα, σε διάφορα σχέδια και χρώματα ,για επιστρώσεις πεζοδρομίου, τυποποιημένων διαστάσεων 40x40 cm, από σκυρόδεμα, κατά ΕΛΟΤ ΕΝ 1339 πάχους 3 cm. </t>
  </si>
  <si>
    <t>Πλάκες Αντιολισθηρές έγχρωμες από σκυρόδεμα, επίπεδες ή ραβδωτές ή φολιδωτές, από σκυρόδεμα, κατά ΕΛΟΤ ΕΝ 1339, τυποποιημένων διαστάσεων 40x40 cm για όδευση τυφλών</t>
  </si>
  <si>
    <t>Κράσπεδα από σκυρόδεμα κατηγορίας C 16/20, διατομής 1Χ 0,15Χ0,25 ή 0,30 m. με απότμηση, προς κατασκευή, νησίδων ασφαλείας, πεζοδρομίων, κόμβων κ.λ.π.,</t>
  </si>
  <si>
    <t>ΟΜΑΔΑ Ζ: ΠΡΟΜΗΘΕΙΑ ΨΥΧΡΟΥ ΑΣΦΑΛΤΟΜΙΓΜΑΤΟΣ ΓΙΑ ΤΟΝ ΔΗΜΟ ΖΙΤΣΑΣ</t>
  </si>
  <si>
    <t>`</t>
  </si>
  <si>
    <t>ΠΟΣΟΤΗΤΕΣ 2022</t>
  </si>
  <si>
    <t>ΠΟΣΟΤΗΤΕΣ 2022-2023</t>
  </si>
  <si>
    <t>Α 2           ΦΥΣΙΚΑ ΚΑΙ ΤΕΧΝΙΚΑ ΠΕΤΡΩΔΗ ΥΛΙΚΑ ΕΠΙΣΤΡΩΣΗΣ</t>
  </si>
  <si>
    <t>ΠΟΣΟΤΗΤΕΣ 2023</t>
  </si>
  <si>
    <t>Α1           ΤΣΙΜΕΝΤΟ- ΑΜΜΟΣ-ΧΑΛΙΚΙ</t>
  </si>
  <si>
    <t>Α3            ΠΡΟΙΟΝΤΑ  ΞΥΛΕΙΑ</t>
  </si>
  <si>
    <t>Α4           ΠΡΟΙΟΝΤΑ  ΕΠΙΚΑΛΥΨΗΣ  ΣΤΕΓΗΣ  ΥΛΙΚΑ ΜΟΝΩΣΗΣ</t>
  </si>
  <si>
    <t>Α5          ΧΑΛΥΒΑΣ - ΜΕΤΑΛΛΙΚΑ ΥΛΙΚΑ</t>
  </si>
  <si>
    <t xml:space="preserve">Α6            ΠΡΟΙΟΝΤΑ  ΠΛΑΓΙΟΕΠΙΚΑΛΥΨΗΣ </t>
  </si>
  <si>
    <t>Α7          ΥΛΙΚΑ ΧΡΩΜΑΤΙΣΜΩΝ</t>
  </si>
  <si>
    <t>Α8           ΕΞΟΠΛΙΣΜΟΣ  ΕΡΓΑΣΙΑΚΟΥ ΠΕΡΙΒΑΛΛΟΝΤΟΣ</t>
  </si>
  <si>
    <t>Α9             ΥΛΙΚΑ ΥΔΡΕΥΣΗΣ - ΑΠΟΧΕΤΕΥΣΗΣ- ΗΛΕΚΤΡΟΛΟΓΙΚΑ</t>
  </si>
  <si>
    <t xml:space="preserve">Θραυστή Άμμος Λατομείου με διαβάθμιση: 0 έως 4 mm  χύδην </t>
  </si>
  <si>
    <t>Χαλίκι 16/32mm χύδην</t>
  </si>
  <si>
    <t xml:space="preserve">ΑΜΜΟΧΑΛΙΚΟ 3Α χύδην </t>
  </si>
  <si>
    <t>ΤΣΙΜΕΝΤΟΠΛΙΝΘΟΙ  πλάτους 10-13εκ.</t>
  </si>
  <si>
    <t xml:space="preserve">ΤΣΙΜΕΝΤΟΠΛΙΝΘΟΙ πλάτους 16-19εκ. </t>
  </si>
  <si>
    <t>ΤΟΥΒΛΟ οριζόντιων 12 οπών</t>
  </si>
  <si>
    <t xml:space="preserve">ΠΛΑΚΕΣ προελεύσεως ευρύτερης περιοχής  ακανόνιστες πάχους 5εκ. </t>
  </si>
  <si>
    <t xml:space="preserve">ΠΛΑΚΕΣ προελεύσεως περιοχής Καβάλας ακανόνιστες πάχους 2-3εκ. </t>
  </si>
  <si>
    <t xml:space="preserve">ΠΛΑΚΕΣ προελεύσεως περιοχής Καρύστου ακανόνιστες πάχους 2-3εκ. </t>
  </si>
  <si>
    <t>ΚΕΡΑΜΙΚΑ ΠΛΑΚΑΚΙΑ</t>
  </si>
  <si>
    <t>ΓΡΑΝΙΤΟΠΛΑΚΑΚΙΑ</t>
  </si>
  <si>
    <t>ΚΕΡΑΜΙΔΙ ΤΣΙΜΕΝΤΕΝΙΟ</t>
  </si>
  <si>
    <t>ΞΥΛΕΙΑ ΕΠΕΞΕΡΓΑΣΜΕΝΗΣ  ΕΛΑΤΗΣ</t>
  </si>
  <si>
    <t xml:space="preserve">ΞΥΛΕΙΑ ΠΕΥΚΗΣ ΤΑΒΑΝΙΟΥ </t>
  </si>
  <si>
    <t xml:space="preserve">ΞΥΛΕΙΑ OSB(3)   </t>
  </si>
  <si>
    <t xml:space="preserve">ΔΙΟΓΚΩΜΕΝΗ ΠΟΛΥΣΤΕΡΙΝΗ (φελιζόλ) </t>
  </si>
  <si>
    <t xml:space="preserve">Εξηλασμένη Πολυστερίνη XPS </t>
  </si>
  <si>
    <t xml:space="preserve">ΠΟΛΥΚΑΡΒΟΝΙΚΟ </t>
  </si>
  <si>
    <t xml:space="preserve">Πάνελ Πολυουρεθάνης πλαγιοκάλυψης </t>
  </si>
  <si>
    <t>ΚΟΡΦΙΑΣ ΤΣΙΓΓΚΟΥ πλάτους 50εκ. και μήκος 3μ.</t>
  </si>
  <si>
    <t xml:space="preserve">ΠΛΕΓΜΑ ΓΑΛΒΑΝΙΖΕ ΣΕ ΡΟΛΟ ΥΨΟΥΣ 1,20μ </t>
  </si>
  <si>
    <t xml:space="preserve">ΔΙΧΤΥΩΤΑ ΣΥΡΜΑΤΟΠΛΕΓΜΑΤΑ ΠΕΡΙΦΡΑΞΕΩΝ </t>
  </si>
  <si>
    <t>ΧΑΛΥΒΑΣ ΜΕ ΝΕΥΡΩΣΕΙΣ κατηγορίας B500C</t>
  </si>
  <si>
    <t>Χονδρόσυρμα θερμής έλασης</t>
  </si>
  <si>
    <t xml:space="preserve">ΣΥΡΜΑ ΓΑΛΒΑΝΙΖΕ </t>
  </si>
  <si>
    <t xml:space="preserve">Κοίλες δοκοί και σωλήνες Στρογγυλές, τετράγωνες και ορθογώνιες </t>
  </si>
  <si>
    <t>ΣΦΙΚΤ. ΚΟΙΛΟΔΟΚΟΣ ΒΑΣΗ 100*100*5</t>
  </si>
  <si>
    <t xml:space="preserve">ΓΥΨΟΣΑΝΙΔΑ </t>
  </si>
  <si>
    <t>ΤΣΙΜΕΝΤΟΣΑΝΙΔΑ</t>
  </si>
  <si>
    <t>ΟΔΗΓΟΣ ΟΡΟΦΗΣ ΓΥΨΟΣΑΝΙΔΑΣ</t>
  </si>
  <si>
    <t>ΟΡΘΟΣΤΑΤΗΣ ΓΥΨΟΣΑΝΙΔΑΣ 50Χ50</t>
  </si>
  <si>
    <t>ΟΡΘΟΣΤΑΤΗΣ ΓΥΨΟΣΑΝΙΔΑΣ 100Χ50</t>
  </si>
  <si>
    <t>ΒΙΔΑ  ΓΥΨΟΣΑΝΙΔΑΣ</t>
  </si>
  <si>
    <t xml:space="preserve"> ΣΥΝΔΕΤΗΡΑΣ ΓΥΨΟΣΑΝΙΔΑΣ Τ 60\27</t>
  </si>
  <si>
    <t>ΤΑΙΝΙΑ ΑΡΜΟΥΓΥΨΟΣΑΝΙΔΑΣ 5cmx90m</t>
  </si>
  <si>
    <t xml:space="preserve"> ΓΩΝΙΟΚΡΑΝΟ ΓΥΨΟΣΑΝΙΔΑΣ </t>
  </si>
  <si>
    <t xml:space="preserve">υδροαπωθητικό υλικό αρμολόγησης  ΓΥΨΟΣΑΝΙΔΑΣ </t>
  </si>
  <si>
    <t xml:space="preserve">ΑΓΚΥΡΙΑ ΕΧΑ  10/15 </t>
  </si>
  <si>
    <t xml:space="preserve">ΑΓΚΥΡΙΑ ΕΧΑ   12/35 </t>
  </si>
  <si>
    <t>ΒΙΔΑ ΑΥΤΟΔΙΑΤΡΗΤΗ 8 Χ 1</t>
  </si>
  <si>
    <t>ΒΙΔΑ ΑΥΤΟΔΙΑΤΡΗΤΗ 8X3/4(8X5/8)</t>
  </si>
  <si>
    <t xml:space="preserve">ΒΙΔΑ ΑΥΤΟΔΙΑΤΡΗΤΗ 10 Χ 1  </t>
  </si>
  <si>
    <t>ΑΦΡΟΣ ΠΟΛΥΟΥΡΕΘΑΝΗ ΠΙΣΤΟΛΙΟΥ 750 ml</t>
  </si>
  <si>
    <t xml:space="preserve">ΡΑΜΑ ΚΤΙΣΤΩΝ ΜΗΚΟΣ 100Μ. </t>
  </si>
  <si>
    <t>ΤΑΙΝΙΑ ΣΗΜΑΝΣΗΣ ΚΥΝΔΙΝΟΥ 200μ</t>
  </si>
  <si>
    <t>ΝΑΥΛΟΝ ΓΕΝΙΚΗΣ ΧΡΗΣΗ</t>
  </si>
  <si>
    <t>ΠΙΝΕΛΟ ΥΔΑΤΟΔΙΑΛΥΤΟ ή ΒΕΡΝΙΚΟΧΡΩΜΑΤΑ ΔΙΑΛΥΤΗ 3''</t>
  </si>
  <si>
    <t>ΠΙΝΕΛΟΥΔΑΤΟΔΙΑΛΥΤΟ ή ΒΕΡΝΙΚΟΧΡΩΜΑΤΑ ΔΙΑΛΥΤΗ  2''</t>
  </si>
  <si>
    <t>ΠΙΝΕΛΟ ΥΔΑΤΟΔΙΑΛΥΤΟ ή ΒΕΡΝΙΚΟΧΡΩΜΑΤΑ ΔΙΑΛΥΤΗ 1''</t>
  </si>
  <si>
    <t>ΡΟΛΟ Ν24 ΓΙΑ ΥΔΑΤΟΔΙΑΛΥΤΑ ΑΠΌ ΑΦΡΩΔΙ ΥΛΙΚΟ</t>
  </si>
  <si>
    <t>ΡΟΛΟ Ν18  ΓΙΑ ΥΔΑΤΟΔΙΑΛΥΤΑ ΑΠΌ ΑΦΡΩΔΙ ΥΛΙΚΟ</t>
  </si>
  <si>
    <t xml:space="preserve">ΡΟΛΟ ΓΙΑ  ΓΙΑ ΥΔΑΤΟΔΙΑΛΥΤΑ  ΧΡΩΜΑΤΑ ΑΠΌ ΣΥΝΘΕΤΙΚΗ ΓΟΥΝΑ </t>
  </si>
  <si>
    <t xml:space="preserve">ΓΑΝΤΙΑ ΝΙΤΡΙΛΙΟΥ </t>
  </si>
  <si>
    <t>ΓΑΝΤΙΑ ΝΙΤΡΙΛΙΟΥ  ΕΛΑΦΡΙΑΣ ΧΡΗΣΗΣ</t>
  </si>
  <si>
    <t>ΔΙΣΚΟΙ ΚΟΠΗΣ ΓΙΑ ΜΕΤΑΛΛΟ &amp; ΙΝΟΧ Φ30</t>
  </si>
  <si>
    <t xml:space="preserve">ΔΙΣΚΟΣ ΚΟΠΗΣ ΓΙΑ ΜΕΤΑΛΛΟ &amp; ΙΝΟΧ 115ΧΙΛ </t>
  </si>
  <si>
    <t>ΧΤΑΠΟΔΙ ΑΠΟΣΚΕΥΩΝ ΑΥΤΟΚΙΝΗΤΟΥ  ΜΟΝΟ 12ΜΜΧ1250ΜΜ</t>
  </si>
  <si>
    <t xml:space="preserve">ΚΟΛΛΑ ΠΛΑΚΙΔΙΩΝ ΑΚΡΥΛΙΚΗ </t>
  </si>
  <si>
    <t>ΑΡΜΟΣΤΟΚΟΣ   ΠΛΑΚΙΔΙΩΝ 5Κgr</t>
  </si>
  <si>
    <t>ΤΡΥΠΑΝΙ Ν3.2 ΚΟΒΑΛ.ΙΖΑΡ</t>
  </si>
  <si>
    <t>ΜΕΤΡΟ ΜΕΤΑΛΛΙΚΟ 5.5ΜΧ25ΜΜ</t>
  </si>
  <si>
    <t>ΚΑΡΟΤΣΙ ΟΙΚΟΔΟΜΗΣ ΜΕ  ΡΟΔΑ</t>
  </si>
  <si>
    <t>ΣΩΛΗΝΑ Φ40  πολυπροπυλενίο</t>
  </si>
  <si>
    <t>ΜΟΥΦΑ  Φ40 πολυπροπυλενίο</t>
  </si>
  <si>
    <t>ΜΟΥΦΑ  Φ50 πολυπροπυλενίο</t>
  </si>
  <si>
    <t>ΓΩΝΙΑ  Φ40 [ΛΑΣΤ-ΥΠΟΔ] πολυπροπυλενίο</t>
  </si>
  <si>
    <t>ΓΩΝΙΑ  Φ50 30-90^  πολυπροπυλενίο</t>
  </si>
  <si>
    <t>ΓΩΝΙΑ  Φ40 90^-67-15-30^ πολυπροπυλενίο</t>
  </si>
  <si>
    <t xml:space="preserve">ΚΑΜΠΥΛΗ ΑΠΟΧ. Φ63 </t>
  </si>
  <si>
    <t>ΣΩΛΗΝΑ ΥΠΟΝΟΜΩΝ Φ315 PVC-U</t>
  </si>
  <si>
    <t>ΣΩΛΗΝΑ ΥΠΟΝΟΜΩΝ Φ125 PVC-U</t>
  </si>
  <si>
    <t>ΣΩΛΗΝΑ Φ125 6ΑΤΜ PVC</t>
  </si>
  <si>
    <t>ΣΩΛΗΝΑ Φ50 6ΑΤΜ PVC</t>
  </si>
  <si>
    <t>ΣΩΛΗΝΑ Φ63 6ΑΤΜ PVC</t>
  </si>
  <si>
    <t>ΣΩΛΗΝΑ Φ75 6ΑΤΜ PVC</t>
  </si>
  <si>
    <t>ΣΩΛΗΝΑ Φ160 6ΑΤΜ PVC</t>
  </si>
  <si>
    <t>ΚΑΜΠΥΛΗ ΥΠΟΝΟΜ.Φ160 90^ PVC-U</t>
  </si>
  <si>
    <t>ΚΑΜΠΥΛΗ ΥΠΟΝΟΜ.Φ315 90^ PVC-U</t>
  </si>
  <si>
    <t>ΚΑΜΠΥΛΗ ΥΠΟΝΟΜ.Φ125 45' PVC-U</t>
  </si>
  <si>
    <t>ΚΑΜΠΥΛΗ ΥΠΟΝΟΜ.Φ125 90' PVC-U</t>
  </si>
  <si>
    <t>ΣΩΛΗΝΑ ΥΠΟΝΟΜΩΝ Φ160  PVC-U</t>
  </si>
  <si>
    <t>ΕΚΤΟΞΕΥΤΗΡΑΣ ΠΟΤΙΣΜΑΤΟΣ</t>
  </si>
  <si>
    <t>ΓΩΝΙΑ ΚΟΛ.Φ20 90^ PPR</t>
  </si>
  <si>
    <t>ΜΟΥΦΑ ΚΟΛΛ. Φ20 PPR</t>
  </si>
  <si>
    <t>ΤΑΥ ΚΟΛΛ.Φ20 ΑΠΛΟ PPR</t>
  </si>
  <si>
    <t>ΤΑΥ ΚΟΛΛ.Φ20Χ1/2"ΜΕ ΠΑΣΟ ΜΒ PPR</t>
  </si>
  <si>
    <t>ΜΑΣΤΟΣ ΚΟΛ.Φ20Χ1/2"ΑΡΣΕΝ. PPR</t>
  </si>
  <si>
    <t xml:space="preserve">ΜΠΕΚ ΒΕΝΤΑΛΙΑ </t>
  </si>
  <si>
    <t>ΛΑΣΤΙΧΟ ΣΤΕΓΑΝΟΠΟΙΗΣΗΣ  ΛΕΚΑΝΗΣ</t>
  </si>
  <si>
    <t>ΛΑΣΤΙΧΟ ΠΟΛΥΑΙΘ. Φ32 16ΑΤΜ</t>
  </si>
  <si>
    <t xml:space="preserve">ΛΑΣΤΙΧΟ ΠΟΤΙΣΜΑΤΟΣ  5/8" </t>
  </si>
  <si>
    <t xml:space="preserve">ΛΑΣΤΙΧΟ ΠΟΤΙΣΜΑΤΟΣ 1" </t>
  </si>
  <si>
    <t>ΔΙΑΚΟΠΤΗΣ ΓΩΝΙΑΚΟΣ 1/2Χ1/2</t>
  </si>
  <si>
    <t xml:space="preserve">ΜΠΑΤ.ΝΙΠΤΗΡΟΣ ΓΕΦΥΡΑ </t>
  </si>
  <si>
    <t>ΣΙΦΟΝΙ ΝΕΡΟΧΥΤΗ ΔΙΠΛΟ Χ.ΒΑΛΒΙΔ</t>
  </si>
  <si>
    <t>ΣΙΦΟΝΙ ΝΙΠ.1.1/4 ΜΕΤΑΛ.ΠΑΞΙΜΑΔΙ ΧΡΩΜΕ</t>
  </si>
  <si>
    <t>ΒΑΛΒΙΔΑ ΝΙΠΤΗΡΟΣ ΑΥΤΟΜΑΤΗ</t>
  </si>
  <si>
    <t>ΜΠΑΤ.ΝΕΡΟΧΥΤΗ ΤΟΙΧΟΥ  ΓΕΦΥΡΑ</t>
  </si>
  <si>
    <t>ΜΠΑΤ.ΠΑΓΚΟΥ ΨΗΛΗ 1 ΟΠΗΣ</t>
  </si>
  <si>
    <t xml:space="preserve">ΜΠΑΤ.ΝΕΡ.ΠΑΓΚΟΥ 1ΟΠΗΣ </t>
  </si>
  <si>
    <t xml:space="preserve">ΜΠΑΤ.ΝΙΠΤΗΡΟΣ ΜΟΝΗ </t>
  </si>
  <si>
    <t>ΒΡΥΣΗ ΕΞΩΤΕΡΙΚΟΥ ΧΩΡΟΥ</t>
  </si>
  <si>
    <t xml:space="preserve">ΔΟΧΕΙΟ ΔΙΑΣΤΟΛΗΣ 80LT </t>
  </si>
  <si>
    <t xml:space="preserve">ΥΔΡΟΣΤΑΤΗΣ ΕΠΑΦΩΝ </t>
  </si>
  <si>
    <t>Επίτοιχο Πλαστικό Καζανάκι Πλάτης Υψηλής Πίεσης</t>
  </si>
  <si>
    <t>Επίτοιχο Πλαστικό Καζανάκι Πλάτης Χαμηλής  Πίεσης</t>
  </si>
  <si>
    <t>Πλαστικό φλοτέρ με μακριά ρυθμιζόμενη ντίζα</t>
  </si>
  <si>
    <t>ΘΕΡΜΟΣΙΦΩΝΑΣ  60lt</t>
  </si>
  <si>
    <t xml:space="preserve">ΚΑΜΠΥΛΗ ΣΩΛΗΝΑΣ ΕΞΑΕΡΙΣΜΟΥ  Φ100 </t>
  </si>
  <si>
    <t xml:space="preserve">ΣΩΛΗΝΑΣ ΕΞΑΕΡΙΣΜΟΥ  Φ100 </t>
  </si>
  <si>
    <t>ΠΛΕΓΜΑ ΕΡΓΟΤΑΞΙΑΚΗΣ ΧΡΗΣΗΣ</t>
  </si>
  <si>
    <t>ΑΛΟΙΦΗ ΧΑΛΚΟΥ  125GR</t>
  </si>
  <si>
    <t xml:space="preserve">ΚΟΛΛΗΣΗ  200GR </t>
  </si>
  <si>
    <t xml:space="preserve">ΚΟΛΛΑ PVC 500ML </t>
  </si>
  <si>
    <t>ΚΟΛΛΑ PVC 250ML</t>
  </si>
  <si>
    <t>Στεγανοποιητικό Νήμα Teflon</t>
  </si>
  <si>
    <t xml:space="preserve">Τεφλόν 12mm x 0.075mm x 10m </t>
  </si>
  <si>
    <t>Σκύρα (Κροκάλα)</t>
  </si>
  <si>
    <t xml:space="preserve">Θραυστή Άμμος Λατομείου </t>
  </si>
  <si>
    <t>Ψηφίδα</t>
  </si>
  <si>
    <t xml:space="preserve">Αμμοχάλικο 3 Α 0-32mm </t>
  </si>
  <si>
    <t xml:space="preserve">Υλικό προδιαλογής </t>
  </si>
  <si>
    <t xml:space="preserve">Χαλίκι 16/32mm </t>
  </si>
  <si>
    <t>ΟΜΑΔΑ Η : ΠΡΟΜΗΘΕΙΑ  ΑΣΦΑΛΤΙΚΟΥ ΓΑΛΑΚΤΩΜΑΤΟΣ ΓΙΑ ΤΟΝ ΔΗΜΟ ΖΙΤΣΑΣ</t>
  </si>
  <si>
    <t>ΠΕΡΙΓΡΑΦΗ ΕΙΔΟΥΣ</t>
  </si>
  <si>
    <t>Τεμάχιο</t>
  </si>
  <si>
    <t>Κυβικό Μέτρο</t>
  </si>
  <si>
    <t>Μέτρο</t>
  </si>
  <si>
    <t>ΕΙΔΙΚΑ ΤεμάχιοΑΧΙΑ ΚΕΡΑΜΙΔΙΩΝ</t>
  </si>
  <si>
    <t>ΣΚΑΛΑ ΠΤΥΣΣΟΜΕΝΗ 3Τεμάχιο 9Μ</t>
  </si>
  <si>
    <t>Θραυστή Άμμος Λατομείου με διαβάθμιση: 0 έως 4 mm  σε σάκο 0,5Κυβικό Μέτρο</t>
  </si>
  <si>
    <t>Τετρ.Μέτρο</t>
  </si>
  <si>
    <t>ΗΜΙΑΝΑΠΝΕΟΥΣΑ ΑΣΦΑΛΤΙΚΗ ΜΕΜΒΡΑΝΗ ΜΕ ΕΠΙΚΑΛΥΨΕΙΣ ΠΟΛΥΕΣΤΕΡΙΚΟ ΥΦΑΣΜΑ 450-500gr/Τετρ.Μέτρο</t>
  </si>
  <si>
    <t>Κιλό</t>
  </si>
  <si>
    <t>ΣΥΡΜΑ ΑΓΚΑΘΩΤΟ (κουλούρα 60μ.)</t>
  </si>
  <si>
    <t>Άμμος θαλάσσης ή ποταμίσια σάκος 20 Κιλών</t>
  </si>
  <si>
    <t>Χαλίκι 16/32mm σάκος 25 Κιλών</t>
  </si>
  <si>
    <t>ΤΣΙΜΕΝΤΟ  Σύνθετο Portland EN 197-1 - CEM II/B-M (W-P-LL) 32,5 N Σάκος (25 Κιλών)</t>
  </si>
  <si>
    <t>ΤΣΙΜΕΝΤΟ  Σύνθετο Portland EN 197-1 - CEM II/B-M (W-P-LL) 32,5 N Σάκος (50 Κιλών)</t>
  </si>
  <si>
    <t>Τσιμέντο Σύνθετο Portland EN 197-1 - CEM II/B-M (P-LL) 42,5 N Σάκος (40 Κιλών)</t>
  </si>
  <si>
    <t>Τσιμέντο λευκό τύπου  Portland EN 197-1 - CEM II/(A-LL) 42,5 N Σάκος (25 Κιλών)</t>
  </si>
  <si>
    <t>Θραυστή Άμμος Λατομείου με διαβάθμιση: 0 έως 4 mm  Σάκος (20 Κιλών)</t>
  </si>
  <si>
    <t>Άμμος θαλάσσης ή ποταμίσια σε σάκους του 0,50 Κυβικά Μέτρα</t>
  </si>
  <si>
    <t>ΕΤΟΙΜΟΣ ΣΟΒΑΣ ΜΙΑΣ ΣΤΡΩΣΗΣ 25 Κιλών</t>
  </si>
  <si>
    <t>Φύλλο</t>
  </si>
  <si>
    <t>ΤΣΙΓΚΟΣ  (μήκος =2,00μ.- πλάτους=1,00μ-πάχους= 0,5εκ.)</t>
  </si>
  <si>
    <t>ΤΣΙΓΚΟΣ (μήκος =2,5μ- πλάτους=1,00μ-πάχους= 0,5εκ.)</t>
  </si>
  <si>
    <t>ΤΣΙΓΚΟΣ  (μήκος =5,5μ- πλάτους=1,00μ-πάχους= 0,5εκ.)</t>
  </si>
  <si>
    <t>ΑΤΣΑΛΟΚΑΡΦΑ ΚΟΙΝΑ 3.50Χ50 (100 Τεμαχίων)</t>
  </si>
  <si>
    <t>ΑΥΤΟΔΙΑΤΡΗΤΕΣ ΒΙΔΕΣ 2.5 cm ΜΕ ΚΕΦΑΛΗ ΚΑΡΥΔΑΚΙ ΚΑΙ ΛΑΣΤΙΧΟ  (Κουτί 100 Τεμαχίων)</t>
  </si>
  <si>
    <t>ΠΡΟΚΕΣ ΤΣΙΓΚΟΥ ΣΤΡΙΦΤΕΣ ΓΑΛΒ.  (Κουτί 100 Τεμαχίων)</t>
  </si>
  <si>
    <t>ΑΝΤΙΣΚ. ΑΣΤΑΡΙ ΜΕΤΑΛΛΩΝ (750ml)</t>
  </si>
  <si>
    <t>ΑΣΤΑΡΙ (10 LIT)</t>
  </si>
  <si>
    <t>ΑΚΡΥΛΙΚΟ ΧΡΩΜΑ (10 LIT)</t>
  </si>
  <si>
    <t>ΠΛΑΣΤΙΚΟ ΧΡΩΜΑ (10 LIT)</t>
  </si>
  <si>
    <t>ΑΚΡΥΛΙΚΟ ΧΡΩΜΑ (5 LIT)</t>
  </si>
  <si>
    <t>ΠΛΑΣΤΙΚΟ ΧΡΩΜΑ (5LIT)</t>
  </si>
  <si>
    <t>ΥΔΡΟΧΡΩΜΑ (3 LIT)</t>
  </si>
  <si>
    <t>ΣΙΛΙΚΟΝΗ ΑΝΤΙΜΟΥΧΛΙΚΗ (310 ml)</t>
  </si>
  <si>
    <t>ΔΙΑΛΥΤΙΚΟ ΠΙΝΕΛΟΥ (0.75 LIT)</t>
  </si>
  <si>
    <t>ΒΕΡΝΙΚΙ ΜΕΤΑΛΛΙΚΩΝ ΕΠΙΦΑΝΕΙΩΝ  (0.75 LIT)</t>
  </si>
  <si>
    <t>ΒΕΡΝΙΚΙ ΞΥΛΙΝΩΝ ΕΠΙΦΑΝΕΙΩΝ  (0.75 LIT)</t>
  </si>
  <si>
    <t>ΒΕΡΝΙΚΙ ΞΥΛΙΝΩΝ ΕΠΙΦΑΝΕΙΩΝ  ΜΕ ΒΑΣΗ ΤΟ ΝΕΡΟ  (0.75 LIT)</t>
  </si>
  <si>
    <t>Ζεύγος</t>
  </si>
  <si>
    <t>ΣΤΟΚΟΣ ΣΠΑΤΟΥΛΑΡΙΣΜΑΤΟΣ (5 Κιλών)</t>
  </si>
  <si>
    <t>ΣΩΛΗΝΑ Φ100 6ΑΤΜ PVC</t>
  </si>
  <si>
    <t>ΚΑΘΑΡΗ ΑΞΙΑ</t>
  </si>
  <si>
    <t>ΔΑΠΑΝΗ</t>
  </si>
  <si>
    <t>ΚΑΘΑΡΗ ΑΞΙΑ 2022</t>
  </si>
  <si>
    <t>ΚΑΘΑΡΗ ΑΞΙΑ 2023</t>
  </si>
  <si>
    <t>ΚΑΘΑΡΗ ΑΞΙΑ 2022-2023</t>
  </si>
  <si>
    <t>Α/Α</t>
  </si>
  <si>
    <r>
      <t>ΣΙΔΗΡΟΣΩΛΗΝΑ 1</t>
    </r>
    <r>
      <rPr>
        <vertAlign val="superscript"/>
        <sz val="10"/>
        <color theme="1"/>
        <rFont val="Calibri"/>
        <family val="2"/>
        <charset val="161"/>
        <scheme val="minor"/>
      </rPr>
      <t xml:space="preserve">1/2'' </t>
    </r>
    <r>
      <rPr>
        <sz val="10"/>
        <color theme="1"/>
        <rFont val="Calibri"/>
        <family val="2"/>
        <charset val="161"/>
        <scheme val="minor"/>
      </rPr>
      <t>ΓΑΛΒΑΝΙΖΕ</t>
    </r>
  </si>
  <si>
    <r>
      <t>ΣΙΔΗΡΟΣΩΛΗΝΑ 1</t>
    </r>
    <r>
      <rPr>
        <vertAlign val="superscript"/>
        <sz val="10"/>
        <color theme="1"/>
        <rFont val="Calibri"/>
        <family val="2"/>
        <charset val="161"/>
        <scheme val="minor"/>
      </rPr>
      <t xml:space="preserve">1/4'' </t>
    </r>
    <r>
      <rPr>
        <sz val="10"/>
        <color theme="1"/>
        <rFont val="Calibri"/>
        <family val="2"/>
        <charset val="161"/>
        <scheme val="minor"/>
      </rPr>
      <t>ΓΑΛΒΑΝΙΖΕ</t>
    </r>
  </si>
  <si>
    <r>
      <t xml:space="preserve">ΣΙΔΗΡΟΣΩΛΗΝΑ 1 </t>
    </r>
    <r>
      <rPr>
        <vertAlign val="superscript"/>
        <sz val="10"/>
        <color theme="1"/>
        <rFont val="Calibri"/>
        <family val="2"/>
        <charset val="161"/>
        <scheme val="minor"/>
      </rPr>
      <t xml:space="preserve">1/2'' </t>
    </r>
    <r>
      <rPr>
        <sz val="10"/>
        <color theme="1"/>
        <rFont val="Calibri"/>
        <family val="2"/>
        <charset val="161"/>
        <scheme val="minor"/>
      </rPr>
      <t>ΜΑΥΡΗ ΠΑΧΟΥΣ 2 ΜΜ</t>
    </r>
  </si>
  <si>
    <r>
      <t xml:space="preserve">ΣΙΔΗΡΟΣΩΛΗΝΑ </t>
    </r>
    <r>
      <rPr>
        <vertAlign val="superscript"/>
        <sz val="10"/>
        <color theme="1"/>
        <rFont val="Calibri"/>
        <family val="2"/>
        <charset val="161"/>
        <scheme val="minor"/>
      </rPr>
      <t xml:space="preserve"> 2” </t>
    </r>
    <r>
      <rPr>
        <sz val="10"/>
        <color theme="1"/>
        <rFont val="Calibri"/>
        <family val="2"/>
        <charset val="161"/>
        <scheme val="minor"/>
      </rPr>
      <t>ΜΑΥΡΗ ΠΑΧΟΥΣ 2 ΜΜ</t>
    </r>
  </si>
  <si>
    <r>
      <t>ΣΥΝΔΕΣΜΟΣ (ΓΩΝΙΑ ΤΑΥ) ΓΙΑ ΣΙΔΗΡΟΣΩΛΗΝΑ 1</t>
    </r>
    <r>
      <rPr>
        <vertAlign val="superscript"/>
        <sz val="10"/>
        <color theme="1"/>
        <rFont val="Calibri"/>
        <family val="2"/>
        <charset val="161"/>
        <scheme val="minor"/>
      </rPr>
      <t xml:space="preserve">1/2'' </t>
    </r>
    <r>
      <rPr>
        <sz val="10"/>
        <color theme="1"/>
        <rFont val="Calibri"/>
        <family val="2"/>
        <charset val="161"/>
        <scheme val="minor"/>
      </rPr>
      <t>ΓΑΛΒΑΝΙΖΕ</t>
    </r>
  </si>
  <si>
    <r>
      <t>ΣΥΝΔΕΣΜΟΣ (ΓΩΝΙΑ ΤΑΥ) ΓΙΑ ΣΙΔΗΡΟΣΩΛΗΝΑ 1</t>
    </r>
    <r>
      <rPr>
        <vertAlign val="superscript"/>
        <sz val="10"/>
        <color theme="1"/>
        <rFont val="Calibri"/>
        <family val="2"/>
        <charset val="161"/>
        <scheme val="minor"/>
      </rPr>
      <t xml:space="preserve">1/4'' </t>
    </r>
    <r>
      <rPr>
        <sz val="10"/>
        <color theme="1"/>
        <rFont val="Calibri"/>
        <family val="2"/>
        <charset val="161"/>
        <scheme val="minor"/>
      </rPr>
      <t>ΓΑΛΒΑΝΙΖΕ</t>
    </r>
  </si>
  <si>
    <r>
      <t>ΑΛΥΣΙΔΑ ΓΑΛΒΑΝΙΖΕ ΙΣΙΑ ΚΟΛΛΗΤΗ ΣΕ ΚΑΡΟΥΛΙ Ν</t>
    </r>
    <r>
      <rPr>
        <vertAlign val="superscript"/>
        <sz val="10"/>
        <color theme="1"/>
        <rFont val="Calibri"/>
        <family val="2"/>
        <charset val="161"/>
        <scheme val="minor"/>
      </rPr>
      <t xml:space="preserve">ο </t>
    </r>
    <r>
      <rPr>
        <sz val="10"/>
        <color theme="1"/>
        <rFont val="Calibri"/>
        <family val="2"/>
        <charset val="161"/>
        <scheme val="minor"/>
      </rPr>
      <t>30, 40</t>
    </r>
  </si>
  <si>
    <r>
      <t>ΑΛΥΣΙΔΑ ΓΑΛΒΑΝΙΖΕ ΙΣΙΑ ΚΟΛΛΗΤΗ ΣΕ ΚΑΡΟΥΛΙ Ν</t>
    </r>
    <r>
      <rPr>
        <vertAlign val="superscript"/>
        <sz val="10"/>
        <color theme="1"/>
        <rFont val="Calibri"/>
        <family val="2"/>
        <charset val="161"/>
        <scheme val="minor"/>
      </rPr>
      <t xml:space="preserve">ο </t>
    </r>
    <r>
      <rPr>
        <sz val="10"/>
        <color theme="1"/>
        <rFont val="Calibri"/>
        <family val="2"/>
        <charset val="161"/>
        <scheme val="minor"/>
      </rPr>
      <t>50, 60, 70, 80, 100</t>
    </r>
  </si>
  <si>
    <r>
      <t>ΛΟΥΚΕΤΟ ΟΡΕΙΧΑΛΚΙΝΟ Ν</t>
    </r>
    <r>
      <rPr>
        <vertAlign val="superscript"/>
        <sz val="10"/>
        <color theme="1"/>
        <rFont val="Calibri"/>
        <family val="2"/>
        <charset val="161"/>
        <scheme val="minor"/>
      </rPr>
      <t>Ο</t>
    </r>
    <r>
      <rPr>
        <sz val="10"/>
        <color theme="1"/>
        <rFont val="Calibri"/>
        <family val="2"/>
        <charset val="161"/>
        <scheme val="minor"/>
      </rPr>
      <t xml:space="preserve"> 30</t>
    </r>
  </si>
  <si>
    <r>
      <t>ΛΟΥΚΕΤΟ ΟΡΕΙΧΑΛΚΙΝΟ Ν</t>
    </r>
    <r>
      <rPr>
        <vertAlign val="superscript"/>
        <sz val="10"/>
        <color theme="1"/>
        <rFont val="Calibri"/>
        <family val="2"/>
        <charset val="161"/>
        <scheme val="minor"/>
      </rPr>
      <t>Ο</t>
    </r>
    <r>
      <rPr>
        <sz val="10"/>
        <color theme="1"/>
        <rFont val="Calibri"/>
        <family val="2"/>
        <charset val="161"/>
        <scheme val="minor"/>
      </rPr>
      <t xml:space="preserve"> 40</t>
    </r>
  </si>
  <si>
    <r>
      <t>ΛΟΥΚΕΤΟ ΟΡΕΙΧΑΛΚΙΝΟ Ν</t>
    </r>
    <r>
      <rPr>
        <vertAlign val="superscript"/>
        <sz val="10"/>
        <color theme="1"/>
        <rFont val="Calibri"/>
        <family val="2"/>
        <charset val="161"/>
        <scheme val="minor"/>
      </rPr>
      <t>Ο</t>
    </r>
    <r>
      <rPr>
        <sz val="10"/>
        <color theme="1"/>
        <rFont val="Calibri"/>
        <family val="2"/>
        <charset val="161"/>
        <scheme val="minor"/>
      </rPr>
      <t xml:space="preserve"> 50</t>
    </r>
  </si>
  <si>
    <r>
      <t>ΛΟΥΚΕΤΟ ΟΡΕΙΧΑΛΚΙΝΟ Ν</t>
    </r>
    <r>
      <rPr>
        <vertAlign val="superscript"/>
        <sz val="10"/>
        <color theme="1"/>
        <rFont val="Calibri"/>
        <family val="2"/>
        <charset val="161"/>
        <scheme val="minor"/>
      </rPr>
      <t>Ο</t>
    </r>
    <r>
      <rPr>
        <sz val="10"/>
        <color theme="1"/>
        <rFont val="Calibri"/>
        <family val="2"/>
        <charset val="161"/>
        <scheme val="minor"/>
      </rPr>
      <t xml:space="preserve"> 60</t>
    </r>
  </si>
  <si>
    <r>
      <t>ΛΟΥΚΕΤΟ ΟΡΕΙΧΑΛΚΙΝΟ Ν</t>
    </r>
    <r>
      <rPr>
        <vertAlign val="superscript"/>
        <sz val="10"/>
        <color theme="1"/>
        <rFont val="Calibri"/>
        <family val="2"/>
        <charset val="161"/>
        <scheme val="minor"/>
      </rPr>
      <t>Ο</t>
    </r>
    <r>
      <rPr>
        <sz val="10"/>
        <color theme="1"/>
        <rFont val="Calibri"/>
        <family val="2"/>
        <charset val="161"/>
        <scheme val="minor"/>
      </rPr>
      <t xml:space="preserve"> 70</t>
    </r>
  </si>
  <si>
    <r>
      <t>ΛΟΥΚΕΤΟ ΟΡΕΙΧΑΛΚΙΝΟ Ν</t>
    </r>
    <r>
      <rPr>
        <vertAlign val="superscript"/>
        <sz val="10"/>
        <color theme="1"/>
        <rFont val="Calibri"/>
        <family val="2"/>
        <charset val="161"/>
        <scheme val="minor"/>
      </rPr>
      <t>Ο</t>
    </r>
    <r>
      <rPr>
        <sz val="10"/>
        <color theme="1"/>
        <rFont val="Calibri"/>
        <family val="2"/>
        <charset val="161"/>
        <scheme val="minor"/>
      </rPr>
      <t xml:space="preserve"> 50 βαρεως τυπου με ιδιο κλειδι  (πασπαρτού)</t>
    </r>
  </si>
  <si>
    <r>
      <t>ΛΟΥΚΕΤΟ ΤΑΚΟΣ ΑΣΦΑΛΕΙΑΣΝ</t>
    </r>
    <r>
      <rPr>
        <vertAlign val="superscript"/>
        <sz val="10"/>
        <color theme="1"/>
        <rFont val="Calibri"/>
        <family val="2"/>
        <charset val="161"/>
        <scheme val="minor"/>
      </rPr>
      <t>Ο</t>
    </r>
    <r>
      <rPr>
        <sz val="10"/>
        <color theme="1"/>
        <rFont val="Calibri"/>
        <family val="2"/>
        <charset val="161"/>
        <scheme val="minor"/>
      </rPr>
      <t xml:space="preserve"> 50</t>
    </r>
  </si>
  <si>
    <r>
      <t>ΛΟΥΚΕΤΟ ΤΑΚΟΣ ΑΣΦΑΛΕΙΑΣ Ν</t>
    </r>
    <r>
      <rPr>
        <vertAlign val="superscript"/>
        <sz val="10"/>
        <color theme="1"/>
        <rFont val="Calibri"/>
        <family val="2"/>
        <charset val="161"/>
        <scheme val="minor"/>
      </rPr>
      <t>Ο</t>
    </r>
    <r>
      <rPr>
        <sz val="10"/>
        <color theme="1"/>
        <rFont val="Calibri"/>
        <family val="2"/>
        <charset val="161"/>
        <scheme val="minor"/>
      </rPr>
      <t xml:space="preserve"> 63</t>
    </r>
  </si>
  <si>
    <r>
      <t>ΧΑΡΤΟΤΑΙΝΑ Ν</t>
    </r>
    <r>
      <rPr>
        <vertAlign val="superscript"/>
        <sz val="10"/>
        <color theme="1"/>
        <rFont val="Calibri"/>
        <family val="2"/>
        <charset val="161"/>
        <scheme val="minor"/>
      </rPr>
      <t>Ο</t>
    </r>
    <r>
      <rPr>
        <sz val="10"/>
        <color theme="1"/>
        <rFont val="Calibri"/>
        <family val="2"/>
        <charset val="161"/>
        <scheme val="minor"/>
      </rPr>
      <t xml:space="preserve"> 5</t>
    </r>
  </si>
  <si>
    <r>
      <t>ΧΑΡΤΟΤΑΙΝΙΑ Ν</t>
    </r>
    <r>
      <rPr>
        <vertAlign val="superscript"/>
        <sz val="10"/>
        <color theme="1"/>
        <rFont val="Calibri"/>
        <family val="2"/>
        <charset val="161"/>
        <scheme val="minor"/>
      </rPr>
      <t>Ο</t>
    </r>
    <r>
      <rPr>
        <sz val="10"/>
        <color theme="1"/>
        <rFont val="Calibri"/>
        <family val="2"/>
        <charset val="161"/>
        <scheme val="minor"/>
      </rPr>
      <t xml:space="preserve"> 4</t>
    </r>
  </si>
  <si>
    <r>
      <t>ΧΑΡΤΟΤΑΙΝΙΑ Ν</t>
    </r>
    <r>
      <rPr>
        <vertAlign val="superscript"/>
        <sz val="10"/>
        <color theme="1"/>
        <rFont val="Calibri"/>
        <family val="2"/>
        <charset val="161"/>
        <scheme val="minor"/>
      </rPr>
      <t>Ο</t>
    </r>
    <r>
      <rPr>
        <sz val="10"/>
        <color theme="1"/>
        <rFont val="Calibri"/>
        <family val="2"/>
        <charset val="161"/>
        <scheme val="minor"/>
      </rPr>
      <t xml:space="preserve"> 3</t>
    </r>
  </si>
  <si>
    <r>
      <t>ΠΙΝΕΛΟ ΥΔΑΤΟΔΙΑΛΥΤΟ ή ΒΕΡΝΙΚΟΧΡΩΜΑΤΑ ΔΙΑΛΥΤΗ 2</t>
    </r>
    <r>
      <rPr>
        <vertAlign val="superscript"/>
        <sz val="10"/>
        <color theme="1"/>
        <rFont val="Calibri"/>
        <family val="2"/>
        <charset val="161"/>
        <scheme val="minor"/>
      </rPr>
      <t>1/2</t>
    </r>
    <r>
      <rPr>
        <sz val="10"/>
        <color theme="1"/>
        <rFont val="Calibri"/>
        <family val="2"/>
        <charset val="161"/>
        <scheme val="minor"/>
      </rPr>
      <t>''</t>
    </r>
  </si>
  <si>
    <r>
      <t>ΓΩΝΙΑ ΚΟΛ.Φ20Χ1/2" 90</t>
    </r>
    <r>
      <rPr>
        <vertAlign val="superscript"/>
        <sz val="10"/>
        <color theme="1"/>
        <rFont val="Calibri"/>
        <family val="2"/>
        <charset val="161"/>
        <scheme val="minor"/>
      </rPr>
      <t>ο</t>
    </r>
    <r>
      <rPr>
        <sz val="10"/>
        <color theme="1"/>
        <rFont val="Calibri"/>
        <family val="2"/>
        <charset val="161"/>
        <scheme val="minor"/>
      </rPr>
      <t xml:space="preserve"> ΜΒ-ΣΤΗΡ.</t>
    </r>
  </si>
  <si>
    <t>Έτοιμο Ψυχρό ασφαλτόμιγμα σε πλαστικό σάκο 25 κιλών. Το προϊόν στη συσκευασία να παραμένει εύπλαστο για τουλάχιστον 1 έτος. Εφ΄ όσον ανοιχθεί η συσκευασία το υλικό να μπορεί να χρησιμοποιηθεί για τουλάχιστον 10 ημέρες.</t>
  </si>
  <si>
    <t>Ασφαλτικό Γαλάκτωμα ΚΕ1 (ΒΑΡΕΛΙ 200 ΛΙΤ)</t>
  </si>
  <si>
    <t>ΚΑΘΑΡΗ ΑΞΙΑ   2022-2023</t>
  </si>
  <si>
    <t>ΠΡΟΣΦΕΡΟΜΕΝΗ ΤΙΜΗ ΜΟΝΑΔΟΣ</t>
  </si>
  <si>
    <t>ΕΝΔΕΙΚΤΙΚΗ ΤΙΜΗ ΜΟΝΑΔΟΣ</t>
  </si>
  <si>
    <t xml:space="preserve">ΕΝΔΕΙΚΤΙΚΗ ΤΙΜΗ ΜΟΝΑΔΟΣ </t>
  </si>
  <si>
    <t>ΦΡΕΑΤΙΟ ΜΑΝΤΕΜΙ 40Χ40 ΒΤ 12.5ΤΟΝ</t>
  </si>
  <si>
    <t>Καπάκι εξαερισμού με σήτα</t>
  </si>
  <si>
    <t>Μετρικ.Τόνος</t>
  </si>
  <si>
    <t>ΑΣΒΕΣΤΗΣ(παχειά υδράσβεστος) (Σάκος 15 Κιλών)</t>
  </si>
  <si>
    <t>ΓΥΨΟΣ ταχύπηκτος οικοδομικός (Σάκος 5 Κιλών)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</si>
</sst>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8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2"/>
      <color theme="1"/>
      <name val="Calibri"/>
      <family val="2"/>
      <charset val="161"/>
      <scheme val="minor"/>
    </font>
    <font>
      <sz val="12"/>
      <color theme="1"/>
      <name val="Times New Roman"/>
      <family val="1"/>
      <charset val="161"/>
    </font>
    <font>
      <b/>
      <sz val="14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vertAlign val="superscript"/>
      <sz val="10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Border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/>
    <xf numFmtId="3" fontId="0" fillId="0" borderId="0" xfId="0" applyNumberFormat="1" applyFont="1"/>
    <xf numFmtId="4" fontId="0" fillId="0" borderId="0" xfId="0" applyNumberFormat="1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wrapText="1"/>
    </xf>
    <xf numFmtId="3" fontId="5" fillId="0" borderId="0" xfId="0" applyNumberFormat="1" applyFont="1" applyFill="1" applyBorder="1"/>
    <xf numFmtId="0" fontId="0" fillId="0" borderId="0" xfId="0" applyFont="1" applyFill="1"/>
    <xf numFmtId="0" fontId="0" fillId="0" borderId="0" xfId="0" applyFont="1" applyFill="1" applyAlignment="1">
      <alignment vertical="center"/>
    </xf>
    <xf numFmtId="3" fontId="0" fillId="0" borderId="0" xfId="0" applyNumberFormat="1" applyFont="1" applyFill="1"/>
    <xf numFmtId="4" fontId="0" fillId="0" borderId="0" xfId="0" applyNumberFormat="1" applyFont="1" applyFill="1" applyAlignment="1">
      <alignment horizontal="center"/>
    </xf>
    <xf numFmtId="0" fontId="0" fillId="0" borderId="0" xfId="0" applyFont="1" applyBorder="1"/>
    <xf numFmtId="4" fontId="0" fillId="0" borderId="0" xfId="0" applyNumberFormat="1" applyFont="1"/>
    <xf numFmtId="0" fontId="5" fillId="0" borderId="0" xfId="0" applyFont="1" applyBorder="1"/>
    <xf numFmtId="0" fontId="5" fillId="0" borderId="0" xfId="0" applyFont="1" applyBorder="1" applyAlignment="1">
      <alignment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right" vertical="center" wrapText="1"/>
    </xf>
    <xf numFmtId="164" fontId="6" fillId="0" borderId="2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0" fontId="5" fillId="0" borderId="1" xfId="0" quotePrefix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right" vertical="center" wrapText="1"/>
    </xf>
    <xf numFmtId="164" fontId="6" fillId="0" borderId="1" xfId="0" applyNumberFormat="1" applyFont="1" applyFill="1" applyBorder="1" applyAlignment="1">
      <alignment horizontal="right" vertical="center" wrapText="1"/>
    </xf>
    <xf numFmtId="0" fontId="6" fillId="0" borderId="0" xfId="0" applyFont="1" applyBorder="1"/>
    <xf numFmtId="0" fontId="6" fillId="0" borderId="1" xfId="0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right" vertical="center" wrapText="1"/>
    </xf>
    <xf numFmtId="0" fontId="6" fillId="0" borderId="0" xfId="0" applyFont="1" applyBorder="1" applyAlignment="1"/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right" vertical="center"/>
    </xf>
    <xf numFmtId="0" fontId="5" fillId="0" borderId="0" xfId="0" applyFont="1"/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164" fontId="6" fillId="0" borderId="2" xfId="0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64" fontId="0" fillId="0" borderId="0" xfId="0" applyNumberFormat="1"/>
    <xf numFmtId="0" fontId="5" fillId="4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164" fontId="5" fillId="0" borderId="1" xfId="0" applyNumberFormat="1" applyFont="1" applyBorder="1" applyAlignment="1">
      <alignment horizontal="right" vertical="center"/>
    </xf>
    <xf numFmtId="4" fontId="6" fillId="0" borderId="2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 vertical="center" wrapText="1"/>
    </xf>
    <xf numFmtId="4" fontId="6" fillId="0" borderId="2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</cellXfs>
  <cellStyles count="2">
    <cellStyle name="Βασικό_step1" xfId="1"/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193</xdr:row>
      <xdr:rowOff>238125</xdr:rowOff>
    </xdr:from>
    <xdr:ext cx="184731" cy="264560"/>
    <xdr:sp macro="" textlink="">
      <xdr:nvSpPr>
        <xdr:cNvPr id="2" name="1 - TextBox"/>
        <xdr:cNvSpPr txBox="1"/>
      </xdr:nvSpPr>
      <xdr:spPr>
        <a:xfrm>
          <a:off x="16554450" y="6201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l-GR" sz="1100"/>
        </a:p>
      </xdr:txBody>
    </xdr:sp>
    <xdr:clientData/>
  </xdr:one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048535"/>
  <sheetViews>
    <sheetView tabSelected="1" workbookViewId="0">
      <pane ySplit="4" topLeftCell="A12" activePane="bottomLeft" state="frozen"/>
      <selection pane="bottomLeft" activeCell="D19" sqref="D19:D20"/>
    </sheetView>
  </sheetViews>
  <sheetFormatPr defaultRowHeight="15"/>
  <cols>
    <col min="1" max="1" width="9.140625" style="8"/>
    <col min="2" max="2" width="6.7109375" style="7" customWidth="1"/>
    <col min="3" max="3" width="52.5703125" style="8" bestFit="1" customWidth="1"/>
    <col min="4" max="4" width="12" style="8" bestFit="1" customWidth="1"/>
    <col min="5" max="5" width="10.140625" style="9" bestFit="1" customWidth="1"/>
    <col min="6" max="6" width="13.7109375" style="9" customWidth="1"/>
    <col min="7" max="7" width="10.140625" style="9" bestFit="1" customWidth="1"/>
    <col min="8" max="8" width="11.7109375" style="10" bestFit="1" customWidth="1"/>
    <col min="9" max="9" width="11.7109375" style="10" customWidth="1"/>
    <col min="10" max="12" width="11.7109375" style="10" bestFit="1" customWidth="1"/>
    <col min="13" max="16384" width="9.140625" style="8"/>
  </cols>
  <sheetData>
    <row r="1" spans="2:13" ht="9.75" customHeight="1"/>
    <row r="3" spans="2:13" ht="35.25" customHeight="1">
      <c r="B3" s="74" t="s">
        <v>0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20"/>
    </row>
    <row r="4" spans="2:13" ht="38.25">
      <c r="B4" s="25" t="s">
        <v>306</v>
      </c>
      <c r="C4" s="25" t="s">
        <v>259</v>
      </c>
      <c r="D4" s="25" t="s">
        <v>1</v>
      </c>
      <c r="E4" s="40" t="s">
        <v>123</v>
      </c>
      <c r="F4" s="40" t="s">
        <v>126</v>
      </c>
      <c r="G4" s="40" t="s">
        <v>124</v>
      </c>
      <c r="H4" s="26" t="s">
        <v>332</v>
      </c>
      <c r="I4" s="26" t="s">
        <v>331</v>
      </c>
      <c r="J4" s="26" t="s">
        <v>303</v>
      </c>
      <c r="K4" s="26" t="s">
        <v>304</v>
      </c>
      <c r="L4" s="26" t="s">
        <v>305</v>
      </c>
    </row>
    <row r="5" spans="2:13" ht="24" customHeight="1">
      <c r="B5" s="41">
        <v>1</v>
      </c>
      <c r="C5" s="41">
        <v>2</v>
      </c>
      <c r="D5" s="41">
        <v>3</v>
      </c>
      <c r="E5" s="42">
        <v>4</v>
      </c>
      <c r="F5" s="42">
        <v>5</v>
      </c>
      <c r="G5" s="42">
        <v>6</v>
      </c>
      <c r="H5" s="41">
        <v>7</v>
      </c>
      <c r="I5" s="42">
        <v>8</v>
      </c>
      <c r="J5" s="42">
        <v>9</v>
      </c>
      <c r="K5" s="41">
        <v>10</v>
      </c>
      <c r="L5" s="42">
        <v>11</v>
      </c>
    </row>
    <row r="6" spans="2:13" s="11" customFormat="1" ht="27.75" customHeight="1">
      <c r="B6" s="75" t="s">
        <v>127</v>
      </c>
      <c r="C6" s="75"/>
      <c r="D6" s="75"/>
      <c r="E6" s="75"/>
      <c r="F6" s="75"/>
      <c r="G6" s="75"/>
      <c r="H6" s="75"/>
      <c r="I6" s="75"/>
      <c r="J6" s="75"/>
      <c r="K6" s="75"/>
      <c r="L6" s="75"/>
    </row>
    <row r="7" spans="2:13" s="12" customFormat="1" ht="38.25" customHeight="1">
      <c r="B7" s="43">
        <v>1</v>
      </c>
      <c r="C7" s="44" t="s">
        <v>272</v>
      </c>
      <c r="D7" s="43" t="s">
        <v>260</v>
      </c>
      <c r="E7" s="45">
        <v>250</v>
      </c>
      <c r="F7" s="45">
        <v>600</v>
      </c>
      <c r="G7" s="45">
        <f>E7+F7</f>
        <v>850</v>
      </c>
      <c r="H7" s="46">
        <v>3.75</v>
      </c>
      <c r="I7" s="46"/>
      <c r="J7" s="47">
        <f>E7*I7</f>
        <v>0</v>
      </c>
      <c r="K7" s="47">
        <f>F7*I7</f>
        <v>0</v>
      </c>
      <c r="L7" s="47">
        <f>J7+K7</f>
        <v>0</v>
      </c>
    </row>
    <row r="8" spans="2:13" s="12" customFormat="1" ht="36" customHeight="1">
      <c r="B8" s="43">
        <v>2</v>
      </c>
      <c r="C8" s="44" t="s">
        <v>273</v>
      </c>
      <c r="D8" s="43" t="s">
        <v>260</v>
      </c>
      <c r="E8" s="45">
        <v>250</v>
      </c>
      <c r="F8" s="45">
        <v>600</v>
      </c>
      <c r="G8" s="45">
        <f t="shared" ref="G8:G68" si="0">E8+F8</f>
        <v>850</v>
      </c>
      <c r="H8" s="46">
        <v>7.28</v>
      </c>
      <c r="I8" s="46"/>
      <c r="J8" s="47">
        <f t="shared" ref="J8:J20" si="1">E8*I8</f>
        <v>0</v>
      </c>
      <c r="K8" s="47">
        <f t="shared" ref="K8:K20" si="2">F8*I8</f>
        <v>0</v>
      </c>
      <c r="L8" s="47">
        <f t="shared" ref="L8:L20" si="3">J8+K8</f>
        <v>0</v>
      </c>
    </row>
    <row r="9" spans="2:13" s="12" customFormat="1" ht="36.75" customHeight="1">
      <c r="B9" s="43">
        <v>3</v>
      </c>
      <c r="C9" s="44" t="s">
        <v>274</v>
      </c>
      <c r="D9" s="43" t="s">
        <v>260</v>
      </c>
      <c r="E9" s="45">
        <v>8</v>
      </c>
      <c r="F9" s="45">
        <v>15</v>
      </c>
      <c r="G9" s="45">
        <f t="shared" si="0"/>
        <v>23</v>
      </c>
      <c r="H9" s="46">
        <v>7.39</v>
      </c>
      <c r="I9" s="46"/>
      <c r="J9" s="47">
        <f t="shared" si="1"/>
        <v>0</v>
      </c>
      <c r="K9" s="47">
        <f t="shared" si="2"/>
        <v>0</v>
      </c>
      <c r="L9" s="47">
        <f t="shared" si="3"/>
        <v>0</v>
      </c>
    </row>
    <row r="10" spans="2:13" s="12" customFormat="1" ht="33.75" customHeight="1">
      <c r="B10" s="43">
        <v>4</v>
      </c>
      <c r="C10" s="44" t="s">
        <v>275</v>
      </c>
      <c r="D10" s="43" t="s">
        <v>260</v>
      </c>
      <c r="E10" s="45">
        <v>8</v>
      </c>
      <c r="F10" s="45">
        <v>15</v>
      </c>
      <c r="G10" s="45">
        <f t="shared" si="0"/>
        <v>23</v>
      </c>
      <c r="H10" s="46">
        <v>6.4</v>
      </c>
      <c r="I10" s="46"/>
      <c r="J10" s="47">
        <f t="shared" si="1"/>
        <v>0</v>
      </c>
      <c r="K10" s="47">
        <f t="shared" si="2"/>
        <v>0</v>
      </c>
      <c r="L10" s="47">
        <f t="shared" si="3"/>
        <v>0</v>
      </c>
    </row>
    <row r="11" spans="2:13" s="12" customFormat="1" ht="33.75" customHeight="1">
      <c r="B11" s="43">
        <v>5</v>
      </c>
      <c r="C11" s="44" t="s">
        <v>276</v>
      </c>
      <c r="D11" s="43" t="s">
        <v>260</v>
      </c>
      <c r="E11" s="45">
        <v>500</v>
      </c>
      <c r="F11" s="45">
        <v>1000</v>
      </c>
      <c r="G11" s="45">
        <f t="shared" si="0"/>
        <v>1500</v>
      </c>
      <c r="H11" s="46">
        <v>0.8</v>
      </c>
      <c r="I11" s="46"/>
      <c r="J11" s="47">
        <f t="shared" si="1"/>
        <v>0</v>
      </c>
      <c r="K11" s="47">
        <f t="shared" si="2"/>
        <v>0</v>
      </c>
      <c r="L11" s="47">
        <f t="shared" si="3"/>
        <v>0</v>
      </c>
    </row>
    <row r="12" spans="2:13" s="12" customFormat="1" ht="33.75" customHeight="1">
      <c r="B12" s="43">
        <v>6</v>
      </c>
      <c r="C12" s="44" t="s">
        <v>135</v>
      </c>
      <c r="D12" s="43" t="s">
        <v>261</v>
      </c>
      <c r="E12" s="45">
        <v>10</v>
      </c>
      <c r="F12" s="45">
        <v>20</v>
      </c>
      <c r="G12" s="45">
        <f t="shared" si="0"/>
        <v>30</v>
      </c>
      <c r="H12" s="46">
        <v>18</v>
      </c>
      <c r="I12" s="46"/>
      <c r="J12" s="47">
        <f t="shared" si="1"/>
        <v>0</v>
      </c>
      <c r="K12" s="47">
        <f t="shared" si="2"/>
        <v>0</v>
      </c>
      <c r="L12" s="47">
        <f t="shared" si="3"/>
        <v>0</v>
      </c>
    </row>
    <row r="13" spans="2:13" s="12" customFormat="1" ht="33.75" customHeight="1">
      <c r="B13" s="43">
        <v>7</v>
      </c>
      <c r="C13" s="44" t="s">
        <v>265</v>
      </c>
      <c r="D13" s="43" t="s">
        <v>260</v>
      </c>
      <c r="E13" s="45">
        <v>4</v>
      </c>
      <c r="F13" s="45">
        <v>5</v>
      </c>
      <c r="G13" s="45">
        <f t="shared" si="0"/>
        <v>9</v>
      </c>
      <c r="H13" s="46">
        <v>14.78</v>
      </c>
      <c r="I13" s="46"/>
      <c r="J13" s="47">
        <f t="shared" si="1"/>
        <v>0</v>
      </c>
      <c r="K13" s="47">
        <f t="shared" si="2"/>
        <v>0</v>
      </c>
      <c r="L13" s="47">
        <f t="shared" si="3"/>
        <v>0</v>
      </c>
    </row>
    <row r="14" spans="2:13" s="12" customFormat="1" ht="21.75" customHeight="1">
      <c r="B14" s="43">
        <v>8</v>
      </c>
      <c r="C14" s="44" t="s">
        <v>270</v>
      </c>
      <c r="D14" s="43" t="s">
        <v>260</v>
      </c>
      <c r="E14" s="45">
        <v>300</v>
      </c>
      <c r="F14" s="45">
        <v>500</v>
      </c>
      <c r="G14" s="45">
        <f t="shared" si="0"/>
        <v>800</v>
      </c>
      <c r="H14" s="46">
        <v>1.7</v>
      </c>
      <c r="I14" s="46"/>
      <c r="J14" s="47">
        <f t="shared" si="1"/>
        <v>0</v>
      </c>
      <c r="K14" s="47">
        <f t="shared" si="2"/>
        <v>0</v>
      </c>
      <c r="L14" s="47">
        <f t="shared" si="3"/>
        <v>0</v>
      </c>
    </row>
    <row r="15" spans="2:13" s="12" customFormat="1" ht="15.75">
      <c r="B15" s="43">
        <v>9</v>
      </c>
      <c r="C15" s="44" t="s">
        <v>277</v>
      </c>
      <c r="D15" s="43" t="s">
        <v>260</v>
      </c>
      <c r="E15" s="45">
        <v>10</v>
      </c>
      <c r="F15" s="45">
        <v>15</v>
      </c>
      <c r="G15" s="45">
        <f t="shared" si="0"/>
        <v>25</v>
      </c>
      <c r="H15" s="46">
        <v>29</v>
      </c>
      <c r="I15" s="46"/>
      <c r="J15" s="47">
        <f t="shared" si="1"/>
        <v>0</v>
      </c>
      <c r="K15" s="47">
        <f t="shared" si="2"/>
        <v>0</v>
      </c>
      <c r="L15" s="47">
        <f t="shared" si="3"/>
        <v>0</v>
      </c>
    </row>
    <row r="16" spans="2:13" s="12" customFormat="1" ht="21.75" customHeight="1">
      <c r="B16" s="43">
        <v>10</v>
      </c>
      <c r="C16" s="44" t="s">
        <v>271</v>
      </c>
      <c r="D16" s="43" t="s">
        <v>260</v>
      </c>
      <c r="E16" s="45">
        <v>400</v>
      </c>
      <c r="F16" s="45">
        <v>700</v>
      </c>
      <c r="G16" s="45">
        <f t="shared" si="0"/>
        <v>1100</v>
      </c>
      <c r="H16" s="46">
        <v>0.74</v>
      </c>
      <c r="I16" s="46"/>
      <c r="J16" s="47">
        <f t="shared" si="1"/>
        <v>0</v>
      </c>
      <c r="K16" s="47">
        <f t="shared" si="2"/>
        <v>0</v>
      </c>
      <c r="L16" s="47">
        <f t="shared" si="3"/>
        <v>0</v>
      </c>
    </row>
    <row r="17" spans="2:12" s="12" customFormat="1" ht="21.75" customHeight="1">
      <c r="B17" s="43">
        <v>11</v>
      </c>
      <c r="C17" s="44" t="s">
        <v>136</v>
      </c>
      <c r="D17" s="43" t="s">
        <v>261</v>
      </c>
      <c r="E17" s="45">
        <v>3</v>
      </c>
      <c r="F17" s="45">
        <v>5</v>
      </c>
      <c r="G17" s="45">
        <f t="shared" si="0"/>
        <v>8</v>
      </c>
      <c r="H17" s="46">
        <v>16.489999999999998</v>
      </c>
      <c r="I17" s="46"/>
      <c r="J17" s="47">
        <f t="shared" si="1"/>
        <v>0</v>
      </c>
      <c r="K17" s="47">
        <f t="shared" si="2"/>
        <v>0</v>
      </c>
      <c r="L17" s="47">
        <f t="shared" si="3"/>
        <v>0</v>
      </c>
    </row>
    <row r="18" spans="2:12" s="12" customFormat="1" ht="21.75" customHeight="1">
      <c r="B18" s="43">
        <v>12</v>
      </c>
      <c r="C18" s="44" t="s">
        <v>137</v>
      </c>
      <c r="D18" s="43" t="s">
        <v>261</v>
      </c>
      <c r="E18" s="45">
        <v>3</v>
      </c>
      <c r="F18" s="45">
        <v>5</v>
      </c>
      <c r="G18" s="45">
        <f t="shared" si="0"/>
        <v>8</v>
      </c>
      <c r="H18" s="46">
        <v>18</v>
      </c>
      <c r="I18" s="46"/>
      <c r="J18" s="47">
        <f t="shared" si="1"/>
        <v>0</v>
      </c>
      <c r="K18" s="47">
        <f t="shared" si="2"/>
        <v>0</v>
      </c>
      <c r="L18" s="47">
        <f t="shared" si="3"/>
        <v>0</v>
      </c>
    </row>
    <row r="19" spans="2:12" s="12" customFormat="1" ht="21.75" customHeight="1">
      <c r="B19" s="43">
        <v>13</v>
      </c>
      <c r="C19" s="44" t="s">
        <v>337</v>
      </c>
      <c r="D19" s="43" t="s">
        <v>260</v>
      </c>
      <c r="E19" s="45">
        <v>150</v>
      </c>
      <c r="F19" s="45">
        <v>250</v>
      </c>
      <c r="G19" s="45">
        <f t="shared" si="0"/>
        <v>400</v>
      </c>
      <c r="H19" s="46">
        <v>1.59</v>
      </c>
      <c r="I19" s="46"/>
      <c r="J19" s="47">
        <f t="shared" si="1"/>
        <v>0</v>
      </c>
      <c r="K19" s="47">
        <f t="shared" si="2"/>
        <v>0</v>
      </c>
      <c r="L19" s="47">
        <f t="shared" si="3"/>
        <v>0</v>
      </c>
    </row>
    <row r="20" spans="2:12" s="12" customFormat="1" ht="21.75" customHeight="1">
      <c r="B20" s="43">
        <v>14</v>
      </c>
      <c r="C20" s="44" t="s">
        <v>338</v>
      </c>
      <c r="D20" s="43" t="s">
        <v>260</v>
      </c>
      <c r="E20" s="45">
        <v>8</v>
      </c>
      <c r="F20" s="45">
        <v>10</v>
      </c>
      <c r="G20" s="45">
        <f t="shared" si="0"/>
        <v>18</v>
      </c>
      <c r="H20" s="46">
        <v>1.25</v>
      </c>
      <c r="I20" s="46"/>
      <c r="J20" s="47">
        <f t="shared" si="1"/>
        <v>0</v>
      </c>
      <c r="K20" s="47">
        <f t="shared" si="2"/>
        <v>0</v>
      </c>
      <c r="L20" s="47">
        <f t="shared" si="3"/>
        <v>0</v>
      </c>
    </row>
    <row r="21" spans="2:12" s="12" customFormat="1" ht="27.75" customHeight="1">
      <c r="B21" s="76" t="s">
        <v>125</v>
      </c>
      <c r="C21" s="76"/>
      <c r="D21" s="76"/>
      <c r="E21" s="76"/>
      <c r="F21" s="76"/>
      <c r="G21" s="76">
        <f t="shared" si="0"/>
        <v>0</v>
      </c>
      <c r="H21" s="76"/>
      <c r="I21" s="76"/>
      <c r="J21" s="76"/>
      <c r="K21" s="76"/>
      <c r="L21" s="76"/>
    </row>
    <row r="22" spans="2:12" s="12" customFormat="1" ht="21.75" customHeight="1">
      <c r="B22" s="43">
        <v>15</v>
      </c>
      <c r="C22" s="44" t="s">
        <v>138</v>
      </c>
      <c r="D22" s="43" t="s">
        <v>260</v>
      </c>
      <c r="E22" s="45">
        <v>300</v>
      </c>
      <c r="F22" s="45">
        <v>570</v>
      </c>
      <c r="G22" s="45">
        <f t="shared" si="0"/>
        <v>870</v>
      </c>
      <c r="H22" s="46">
        <v>0.44</v>
      </c>
      <c r="I22" s="46"/>
      <c r="J22" s="47">
        <f>E22*I22</f>
        <v>0</v>
      </c>
      <c r="K22" s="47">
        <f>F22*I22</f>
        <v>0</v>
      </c>
      <c r="L22" s="47">
        <f t="shared" ref="L22:L60" si="4">J22+K22</f>
        <v>0</v>
      </c>
    </row>
    <row r="23" spans="2:12" s="12" customFormat="1" ht="21.75" customHeight="1">
      <c r="B23" s="43">
        <v>16</v>
      </c>
      <c r="C23" s="44" t="s">
        <v>139</v>
      </c>
      <c r="D23" s="43" t="s">
        <v>260</v>
      </c>
      <c r="E23" s="45">
        <v>2000</v>
      </c>
      <c r="F23" s="45">
        <v>3000</v>
      </c>
      <c r="G23" s="45">
        <f t="shared" si="0"/>
        <v>5000</v>
      </c>
      <c r="H23" s="46">
        <v>0.53</v>
      </c>
      <c r="I23" s="46"/>
      <c r="J23" s="47">
        <f t="shared" ref="J23:J33" si="5">E23*I23</f>
        <v>0</v>
      </c>
      <c r="K23" s="47">
        <f t="shared" ref="K23:K33" si="6">F23*I23</f>
        <v>0</v>
      </c>
      <c r="L23" s="47">
        <f t="shared" ref="L23:L33" si="7">J23+K23</f>
        <v>0</v>
      </c>
    </row>
    <row r="24" spans="2:12" s="12" customFormat="1" ht="21.75" customHeight="1">
      <c r="B24" s="43">
        <v>17</v>
      </c>
      <c r="C24" s="44" t="s">
        <v>2</v>
      </c>
      <c r="D24" s="43" t="s">
        <v>260</v>
      </c>
      <c r="E24" s="45">
        <v>10</v>
      </c>
      <c r="F24" s="45">
        <v>20</v>
      </c>
      <c r="G24" s="45">
        <f t="shared" si="0"/>
        <v>30</v>
      </c>
      <c r="H24" s="46">
        <v>11</v>
      </c>
      <c r="I24" s="46"/>
      <c r="J24" s="47">
        <f t="shared" si="5"/>
        <v>0</v>
      </c>
      <c r="K24" s="47">
        <f t="shared" si="6"/>
        <v>0</v>
      </c>
      <c r="L24" s="47">
        <f t="shared" si="7"/>
        <v>0</v>
      </c>
    </row>
    <row r="25" spans="2:12" s="12" customFormat="1" ht="21.75" customHeight="1">
      <c r="B25" s="43">
        <v>18</v>
      </c>
      <c r="C25" s="44" t="s">
        <v>140</v>
      </c>
      <c r="D25" s="43" t="s">
        <v>260</v>
      </c>
      <c r="E25" s="45">
        <v>2500</v>
      </c>
      <c r="F25" s="45">
        <v>5000</v>
      </c>
      <c r="G25" s="45">
        <f t="shared" si="0"/>
        <v>7500</v>
      </c>
      <c r="H25" s="46">
        <v>0.14000000000000001</v>
      </c>
      <c r="I25" s="46"/>
      <c r="J25" s="47">
        <f t="shared" si="5"/>
        <v>0</v>
      </c>
      <c r="K25" s="47">
        <f t="shared" si="6"/>
        <v>0</v>
      </c>
      <c r="L25" s="47">
        <f t="shared" si="7"/>
        <v>0</v>
      </c>
    </row>
    <row r="26" spans="2:12" s="12" customFormat="1" ht="21.75" customHeight="1">
      <c r="B26" s="43">
        <v>19</v>
      </c>
      <c r="C26" s="44" t="s">
        <v>3</v>
      </c>
      <c r="D26" s="43" t="s">
        <v>260</v>
      </c>
      <c r="E26" s="45">
        <v>50</v>
      </c>
      <c r="F26" s="45">
        <v>80</v>
      </c>
      <c r="G26" s="45">
        <f t="shared" si="0"/>
        <v>130</v>
      </c>
      <c r="H26" s="46">
        <v>1.2</v>
      </c>
      <c r="I26" s="46"/>
      <c r="J26" s="47">
        <f t="shared" si="5"/>
        <v>0</v>
      </c>
      <c r="K26" s="47">
        <f t="shared" si="6"/>
        <v>0</v>
      </c>
      <c r="L26" s="47">
        <f t="shared" si="7"/>
        <v>0</v>
      </c>
    </row>
    <row r="27" spans="2:12" s="12" customFormat="1" ht="31.5" customHeight="1">
      <c r="B27" s="43">
        <v>20</v>
      </c>
      <c r="C27" s="44" t="s">
        <v>142</v>
      </c>
      <c r="D27" s="43" t="s">
        <v>266</v>
      </c>
      <c r="E27" s="45">
        <v>150</v>
      </c>
      <c r="F27" s="45">
        <v>200</v>
      </c>
      <c r="G27" s="45">
        <f t="shared" si="0"/>
        <v>350</v>
      </c>
      <c r="H27" s="46">
        <v>5.9</v>
      </c>
      <c r="I27" s="46"/>
      <c r="J27" s="47">
        <f t="shared" si="5"/>
        <v>0</v>
      </c>
      <c r="K27" s="47">
        <f t="shared" si="6"/>
        <v>0</v>
      </c>
      <c r="L27" s="47">
        <f t="shared" si="7"/>
        <v>0</v>
      </c>
    </row>
    <row r="28" spans="2:12" s="12" customFormat="1" ht="31.5" customHeight="1">
      <c r="B28" s="43">
        <v>21</v>
      </c>
      <c r="C28" s="44" t="s">
        <v>143</v>
      </c>
      <c r="D28" s="43" t="s">
        <v>266</v>
      </c>
      <c r="E28" s="45">
        <v>30</v>
      </c>
      <c r="F28" s="45">
        <v>40</v>
      </c>
      <c r="G28" s="45">
        <f t="shared" si="0"/>
        <v>70</v>
      </c>
      <c r="H28" s="46">
        <v>8.7799999999999994</v>
      </c>
      <c r="I28" s="46"/>
      <c r="J28" s="47">
        <f t="shared" si="5"/>
        <v>0</v>
      </c>
      <c r="K28" s="47">
        <f t="shared" si="6"/>
        <v>0</v>
      </c>
      <c r="L28" s="47">
        <f t="shared" si="7"/>
        <v>0</v>
      </c>
    </row>
    <row r="29" spans="2:12" s="12" customFormat="1" ht="34.5" customHeight="1">
      <c r="B29" s="43">
        <v>22</v>
      </c>
      <c r="C29" s="44" t="s">
        <v>141</v>
      </c>
      <c r="D29" s="43" t="s">
        <v>266</v>
      </c>
      <c r="E29" s="45">
        <v>80</v>
      </c>
      <c r="F29" s="45">
        <v>100</v>
      </c>
      <c r="G29" s="45">
        <f t="shared" si="0"/>
        <v>180</v>
      </c>
      <c r="H29" s="46">
        <v>9.56</v>
      </c>
      <c r="I29" s="46"/>
      <c r="J29" s="47">
        <f t="shared" si="5"/>
        <v>0</v>
      </c>
      <c r="K29" s="47">
        <f t="shared" si="6"/>
        <v>0</v>
      </c>
      <c r="L29" s="47">
        <f t="shared" si="7"/>
        <v>0</v>
      </c>
    </row>
    <row r="30" spans="2:12" s="12" customFormat="1" ht="21.75" customHeight="1">
      <c r="B30" s="43">
        <v>23</v>
      </c>
      <c r="C30" s="44" t="s">
        <v>4</v>
      </c>
      <c r="D30" s="43" t="s">
        <v>266</v>
      </c>
      <c r="E30" s="45">
        <v>40</v>
      </c>
      <c r="F30" s="45">
        <v>70</v>
      </c>
      <c r="G30" s="45">
        <f t="shared" si="0"/>
        <v>110</v>
      </c>
      <c r="H30" s="46">
        <v>3.49</v>
      </c>
      <c r="I30" s="46"/>
      <c r="J30" s="47">
        <f t="shared" si="5"/>
        <v>0</v>
      </c>
      <c r="K30" s="47">
        <f t="shared" si="6"/>
        <v>0</v>
      </c>
      <c r="L30" s="47">
        <f t="shared" si="7"/>
        <v>0</v>
      </c>
    </row>
    <row r="31" spans="2:12" s="12" customFormat="1" ht="21.75" customHeight="1">
      <c r="B31" s="43">
        <v>24</v>
      </c>
      <c r="C31" s="44" t="s">
        <v>144</v>
      </c>
      <c r="D31" s="43" t="s">
        <v>266</v>
      </c>
      <c r="E31" s="45">
        <v>30</v>
      </c>
      <c r="F31" s="45">
        <v>40</v>
      </c>
      <c r="G31" s="45">
        <f t="shared" si="0"/>
        <v>70</v>
      </c>
      <c r="H31" s="46">
        <v>9.56</v>
      </c>
      <c r="I31" s="46"/>
      <c r="J31" s="47">
        <f t="shared" si="5"/>
        <v>0</v>
      </c>
      <c r="K31" s="47">
        <f t="shared" si="6"/>
        <v>0</v>
      </c>
      <c r="L31" s="47">
        <f t="shared" si="7"/>
        <v>0</v>
      </c>
    </row>
    <row r="32" spans="2:12" s="12" customFormat="1" ht="21.75" customHeight="1">
      <c r="B32" s="43">
        <v>25</v>
      </c>
      <c r="C32" s="44" t="s">
        <v>145</v>
      </c>
      <c r="D32" s="43" t="s">
        <v>266</v>
      </c>
      <c r="E32" s="45">
        <v>15</v>
      </c>
      <c r="F32" s="45">
        <v>20</v>
      </c>
      <c r="G32" s="45">
        <f t="shared" si="0"/>
        <v>35</v>
      </c>
      <c r="H32" s="46">
        <v>9.56</v>
      </c>
      <c r="I32" s="46"/>
      <c r="J32" s="47">
        <f t="shared" si="5"/>
        <v>0</v>
      </c>
      <c r="K32" s="47">
        <f t="shared" si="6"/>
        <v>0</v>
      </c>
      <c r="L32" s="47">
        <f t="shared" si="7"/>
        <v>0</v>
      </c>
    </row>
    <row r="33" spans="2:12" s="12" customFormat="1" ht="21.75" customHeight="1">
      <c r="B33" s="43">
        <v>26</v>
      </c>
      <c r="C33" s="44" t="s">
        <v>278</v>
      </c>
      <c r="D33" s="43" t="s">
        <v>260</v>
      </c>
      <c r="E33" s="45">
        <v>15</v>
      </c>
      <c r="F33" s="45">
        <v>20</v>
      </c>
      <c r="G33" s="45">
        <f t="shared" si="0"/>
        <v>35</v>
      </c>
      <c r="H33" s="46">
        <v>10</v>
      </c>
      <c r="I33" s="46"/>
      <c r="J33" s="47">
        <f t="shared" si="5"/>
        <v>0</v>
      </c>
      <c r="K33" s="47">
        <f t="shared" si="6"/>
        <v>0</v>
      </c>
      <c r="L33" s="47">
        <f t="shared" si="7"/>
        <v>0</v>
      </c>
    </row>
    <row r="34" spans="2:12" s="12" customFormat="1" ht="27.75" customHeight="1">
      <c r="B34" s="76" t="s">
        <v>128</v>
      </c>
      <c r="C34" s="76"/>
      <c r="D34" s="76"/>
      <c r="E34" s="76"/>
      <c r="F34" s="76"/>
      <c r="G34" s="76">
        <f t="shared" si="0"/>
        <v>0</v>
      </c>
      <c r="H34" s="76"/>
      <c r="I34" s="76"/>
      <c r="J34" s="76"/>
      <c r="K34" s="76"/>
      <c r="L34" s="76"/>
    </row>
    <row r="35" spans="2:12" s="12" customFormat="1" ht="21.75" customHeight="1">
      <c r="B35" s="43">
        <v>27</v>
      </c>
      <c r="C35" s="44" t="s">
        <v>146</v>
      </c>
      <c r="D35" s="43" t="s">
        <v>260</v>
      </c>
      <c r="E35" s="45">
        <v>800</v>
      </c>
      <c r="F35" s="45">
        <v>1200</v>
      </c>
      <c r="G35" s="45">
        <f t="shared" si="0"/>
        <v>2000</v>
      </c>
      <c r="H35" s="46">
        <v>0.9</v>
      </c>
      <c r="I35" s="46"/>
      <c r="J35" s="47">
        <f>E35*I35</f>
        <v>0</v>
      </c>
      <c r="K35" s="47">
        <f>F35*I35</f>
        <v>0</v>
      </c>
      <c r="L35" s="47">
        <f t="shared" si="4"/>
        <v>0</v>
      </c>
    </row>
    <row r="36" spans="2:12" s="12" customFormat="1" ht="21.75" customHeight="1">
      <c r="B36" s="43">
        <v>28</v>
      </c>
      <c r="C36" s="44" t="s">
        <v>5</v>
      </c>
      <c r="D36" s="43" t="s">
        <v>260</v>
      </c>
      <c r="E36" s="45">
        <v>60</v>
      </c>
      <c r="F36" s="45">
        <v>80</v>
      </c>
      <c r="G36" s="45">
        <f t="shared" si="0"/>
        <v>140</v>
      </c>
      <c r="H36" s="46">
        <v>2</v>
      </c>
      <c r="I36" s="46"/>
      <c r="J36" s="47">
        <f t="shared" ref="J36:J40" si="8">E36*I36</f>
        <v>0</v>
      </c>
      <c r="K36" s="47">
        <f t="shared" ref="K36:K40" si="9">F36*I36</f>
        <v>0</v>
      </c>
      <c r="L36" s="47">
        <f t="shared" ref="L36:L40" si="10">J36+K36</f>
        <v>0</v>
      </c>
    </row>
    <row r="37" spans="2:12" s="12" customFormat="1" ht="21.75" customHeight="1">
      <c r="B37" s="43">
        <v>29</v>
      </c>
      <c r="C37" s="44" t="s">
        <v>263</v>
      </c>
      <c r="D37" s="43" t="s">
        <v>260</v>
      </c>
      <c r="E37" s="45">
        <v>3</v>
      </c>
      <c r="F37" s="45">
        <v>5</v>
      </c>
      <c r="G37" s="45">
        <f t="shared" si="0"/>
        <v>8</v>
      </c>
      <c r="H37" s="46">
        <v>8</v>
      </c>
      <c r="I37" s="46"/>
      <c r="J37" s="47">
        <f t="shared" si="8"/>
        <v>0</v>
      </c>
      <c r="K37" s="47">
        <f t="shared" si="9"/>
        <v>0</v>
      </c>
      <c r="L37" s="47">
        <f t="shared" si="10"/>
        <v>0</v>
      </c>
    </row>
    <row r="38" spans="2:12" s="12" customFormat="1" ht="21.75" customHeight="1">
      <c r="B38" s="43">
        <v>30</v>
      </c>
      <c r="C38" s="44" t="s">
        <v>147</v>
      </c>
      <c r="D38" s="43" t="s">
        <v>261</v>
      </c>
      <c r="E38" s="45">
        <v>1</v>
      </c>
      <c r="F38" s="45">
        <v>5</v>
      </c>
      <c r="G38" s="45">
        <f t="shared" si="0"/>
        <v>6</v>
      </c>
      <c r="H38" s="46">
        <v>378.51</v>
      </c>
      <c r="I38" s="46"/>
      <c r="J38" s="47">
        <f t="shared" si="8"/>
        <v>0</v>
      </c>
      <c r="K38" s="47">
        <f t="shared" si="9"/>
        <v>0</v>
      </c>
      <c r="L38" s="47">
        <f t="shared" si="10"/>
        <v>0</v>
      </c>
    </row>
    <row r="39" spans="2:12" s="12" customFormat="1" ht="21.75" customHeight="1">
      <c r="B39" s="43">
        <v>31</v>
      </c>
      <c r="C39" s="44" t="s">
        <v>148</v>
      </c>
      <c r="D39" s="43" t="s">
        <v>262</v>
      </c>
      <c r="E39" s="45">
        <v>60</v>
      </c>
      <c r="F39" s="45">
        <v>100</v>
      </c>
      <c r="G39" s="45">
        <f t="shared" si="0"/>
        <v>160</v>
      </c>
      <c r="H39" s="46">
        <v>1.78</v>
      </c>
      <c r="I39" s="46"/>
      <c r="J39" s="47">
        <f t="shared" si="8"/>
        <v>0</v>
      </c>
      <c r="K39" s="47">
        <f t="shared" si="9"/>
        <v>0</v>
      </c>
      <c r="L39" s="47">
        <f t="shared" si="10"/>
        <v>0</v>
      </c>
    </row>
    <row r="40" spans="2:12" s="12" customFormat="1" ht="21.75" customHeight="1">
      <c r="B40" s="43">
        <v>32</v>
      </c>
      <c r="C40" s="44" t="s">
        <v>149</v>
      </c>
      <c r="D40" s="43" t="s">
        <v>260</v>
      </c>
      <c r="E40" s="45">
        <v>30</v>
      </c>
      <c r="F40" s="45">
        <v>40</v>
      </c>
      <c r="G40" s="45">
        <f t="shared" si="0"/>
        <v>70</v>
      </c>
      <c r="H40" s="46">
        <v>5.39</v>
      </c>
      <c r="I40" s="46"/>
      <c r="J40" s="47">
        <f t="shared" si="8"/>
        <v>0</v>
      </c>
      <c r="K40" s="47">
        <f t="shared" si="9"/>
        <v>0</v>
      </c>
      <c r="L40" s="47">
        <f t="shared" si="10"/>
        <v>0</v>
      </c>
    </row>
    <row r="41" spans="2:12" s="12" customFormat="1" ht="27.75" customHeight="1">
      <c r="B41" s="76" t="s">
        <v>129</v>
      </c>
      <c r="C41" s="76"/>
      <c r="D41" s="76"/>
      <c r="E41" s="76"/>
      <c r="F41" s="76"/>
      <c r="G41" s="76"/>
      <c r="H41" s="76"/>
      <c r="I41" s="76"/>
      <c r="J41" s="76"/>
      <c r="K41" s="76"/>
      <c r="L41" s="76"/>
    </row>
    <row r="42" spans="2:12" s="12" customFormat="1" ht="21.75" customHeight="1">
      <c r="B42" s="43">
        <v>33</v>
      </c>
      <c r="C42" s="44" t="s">
        <v>6</v>
      </c>
      <c r="D42" s="43" t="s">
        <v>262</v>
      </c>
      <c r="E42" s="45">
        <v>30</v>
      </c>
      <c r="F42" s="45">
        <v>50</v>
      </c>
      <c r="G42" s="45">
        <f t="shared" si="0"/>
        <v>80</v>
      </c>
      <c r="H42" s="46">
        <v>3.34</v>
      </c>
      <c r="I42" s="46"/>
      <c r="J42" s="47">
        <f>E42*I42</f>
        <v>0</v>
      </c>
      <c r="K42" s="47">
        <f>F42*I42</f>
        <v>0</v>
      </c>
      <c r="L42" s="47">
        <f t="shared" si="4"/>
        <v>0</v>
      </c>
    </row>
    <row r="43" spans="2:12" s="12" customFormat="1" ht="21.75" customHeight="1">
      <c r="B43" s="43">
        <v>34</v>
      </c>
      <c r="C43" s="44" t="s">
        <v>8</v>
      </c>
      <c r="D43" s="43" t="s">
        <v>260</v>
      </c>
      <c r="E43" s="45">
        <v>8</v>
      </c>
      <c r="F43" s="45">
        <v>10</v>
      </c>
      <c r="G43" s="45">
        <f t="shared" si="0"/>
        <v>18</v>
      </c>
      <c r="H43" s="46">
        <v>0.67</v>
      </c>
      <c r="I43" s="46"/>
      <c r="J43" s="47">
        <f t="shared" ref="J43:J58" si="11">E43*I43</f>
        <v>0</v>
      </c>
      <c r="K43" s="47">
        <f t="shared" ref="K43:K58" si="12">F43*I43</f>
        <v>0</v>
      </c>
      <c r="L43" s="47">
        <f t="shared" ref="L43:L58" si="13">J43+K43</f>
        <v>0</v>
      </c>
    </row>
    <row r="44" spans="2:12" s="12" customFormat="1" ht="21.75" customHeight="1">
      <c r="B44" s="43">
        <v>35</v>
      </c>
      <c r="C44" s="44" t="s">
        <v>9</v>
      </c>
      <c r="D44" s="43" t="s">
        <v>260</v>
      </c>
      <c r="E44" s="45">
        <v>8</v>
      </c>
      <c r="F44" s="45">
        <v>10</v>
      </c>
      <c r="G44" s="45">
        <f t="shared" si="0"/>
        <v>18</v>
      </c>
      <c r="H44" s="46">
        <v>1.2</v>
      </c>
      <c r="I44" s="46"/>
      <c r="J44" s="47">
        <f t="shared" si="11"/>
        <v>0</v>
      </c>
      <c r="K44" s="47">
        <f t="shared" si="12"/>
        <v>0</v>
      </c>
      <c r="L44" s="47">
        <f t="shared" si="13"/>
        <v>0</v>
      </c>
    </row>
    <row r="45" spans="2:12" s="12" customFormat="1" ht="21.75" customHeight="1">
      <c r="B45" s="43">
        <v>36</v>
      </c>
      <c r="C45" s="44" t="s">
        <v>10</v>
      </c>
      <c r="D45" s="43" t="s">
        <v>260</v>
      </c>
      <c r="E45" s="45">
        <v>8</v>
      </c>
      <c r="F45" s="45">
        <v>10</v>
      </c>
      <c r="G45" s="45">
        <f t="shared" si="0"/>
        <v>18</v>
      </c>
      <c r="H45" s="46">
        <v>2.06</v>
      </c>
      <c r="I45" s="46"/>
      <c r="J45" s="47">
        <f t="shared" si="11"/>
        <v>0</v>
      </c>
      <c r="K45" s="47">
        <f t="shared" si="12"/>
        <v>0</v>
      </c>
      <c r="L45" s="47">
        <f t="shared" si="13"/>
        <v>0</v>
      </c>
    </row>
    <row r="46" spans="2:12" s="12" customFormat="1" ht="21.75" customHeight="1">
      <c r="B46" s="43">
        <v>37</v>
      </c>
      <c r="C46" s="44" t="s">
        <v>11</v>
      </c>
      <c r="D46" s="43" t="s">
        <v>260</v>
      </c>
      <c r="E46" s="45">
        <v>8</v>
      </c>
      <c r="F46" s="45">
        <v>10</v>
      </c>
      <c r="G46" s="45">
        <f t="shared" si="0"/>
        <v>18</v>
      </c>
      <c r="H46" s="46">
        <v>1.7</v>
      </c>
      <c r="I46" s="46"/>
      <c r="J46" s="47">
        <f t="shared" si="11"/>
        <v>0</v>
      </c>
      <c r="K46" s="47">
        <f t="shared" si="12"/>
        <v>0</v>
      </c>
      <c r="L46" s="47">
        <f t="shared" si="13"/>
        <v>0</v>
      </c>
    </row>
    <row r="47" spans="2:12" s="12" customFormat="1" ht="21.75" customHeight="1">
      <c r="B47" s="43">
        <v>38</v>
      </c>
      <c r="C47" s="44" t="s">
        <v>12</v>
      </c>
      <c r="D47" s="43" t="s">
        <v>260</v>
      </c>
      <c r="E47" s="45">
        <v>15</v>
      </c>
      <c r="F47" s="45">
        <v>20</v>
      </c>
      <c r="G47" s="45">
        <f t="shared" si="0"/>
        <v>35</v>
      </c>
      <c r="H47" s="46">
        <v>5.5</v>
      </c>
      <c r="I47" s="46"/>
      <c r="J47" s="47">
        <f t="shared" si="11"/>
        <v>0</v>
      </c>
      <c r="K47" s="47">
        <f t="shared" si="12"/>
        <v>0</v>
      </c>
      <c r="L47" s="47">
        <f t="shared" si="13"/>
        <v>0</v>
      </c>
    </row>
    <row r="48" spans="2:12" s="12" customFormat="1" ht="21.75" customHeight="1">
      <c r="B48" s="43">
        <v>39</v>
      </c>
      <c r="C48" s="44" t="s">
        <v>7</v>
      </c>
      <c r="D48" s="43" t="s">
        <v>262</v>
      </c>
      <c r="E48" s="45">
        <v>30</v>
      </c>
      <c r="F48" s="45">
        <v>50</v>
      </c>
      <c r="G48" s="45">
        <f>E48+F48</f>
        <v>80</v>
      </c>
      <c r="H48" s="46">
        <v>3.17</v>
      </c>
      <c r="I48" s="46"/>
      <c r="J48" s="47">
        <f t="shared" si="11"/>
        <v>0</v>
      </c>
      <c r="K48" s="47">
        <f t="shared" si="12"/>
        <v>0</v>
      </c>
      <c r="L48" s="47">
        <f t="shared" si="13"/>
        <v>0</v>
      </c>
    </row>
    <row r="49" spans="2:12" s="12" customFormat="1" ht="48.75" customHeight="1">
      <c r="B49" s="43">
        <v>40</v>
      </c>
      <c r="C49" s="44" t="s">
        <v>267</v>
      </c>
      <c r="D49" s="43" t="s">
        <v>266</v>
      </c>
      <c r="E49" s="45">
        <v>150</v>
      </c>
      <c r="F49" s="45">
        <v>200</v>
      </c>
      <c r="G49" s="45">
        <f t="shared" si="0"/>
        <v>350</v>
      </c>
      <c r="H49" s="46">
        <v>1.47</v>
      </c>
      <c r="I49" s="46"/>
      <c r="J49" s="47">
        <f t="shared" si="11"/>
        <v>0</v>
      </c>
      <c r="K49" s="47">
        <f t="shared" si="12"/>
        <v>0</v>
      </c>
      <c r="L49" s="47">
        <f t="shared" si="13"/>
        <v>0</v>
      </c>
    </row>
    <row r="50" spans="2:12" s="12" customFormat="1" ht="21.75" customHeight="1">
      <c r="B50" s="43">
        <v>41</v>
      </c>
      <c r="C50" s="44" t="s">
        <v>150</v>
      </c>
      <c r="D50" s="43" t="s">
        <v>261</v>
      </c>
      <c r="E50" s="45">
        <v>2</v>
      </c>
      <c r="F50" s="45">
        <v>4</v>
      </c>
      <c r="G50" s="45">
        <f t="shared" si="0"/>
        <v>6</v>
      </c>
      <c r="H50" s="46">
        <v>66.84</v>
      </c>
      <c r="I50" s="46"/>
      <c r="J50" s="47">
        <f t="shared" si="11"/>
        <v>0</v>
      </c>
      <c r="K50" s="47">
        <f t="shared" si="12"/>
        <v>0</v>
      </c>
      <c r="L50" s="47">
        <f t="shared" si="13"/>
        <v>0</v>
      </c>
    </row>
    <row r="51" spans="2:12" s="12" customFormat="1" ht="21.75" customHeight="1">
      <c r="B51" s="43">
        <v>42</v>
      </c>
      <c r="C51" s="44" t="s">
        <v>151</v>
      </c>
      <c r="D51" s="43" t="s">
        <v>266</v>
      </c>
      <c r="E51" s="45">
        <v>20</v>
      </c>
      <c r="F51" s="45">
        <v>35</v>
      </c>
      <c r="G51" s="45">
        <f>E51+F51</f>
        <v>55</v>
      </c>
      <c r="H51" s="46">
        <v>7.24</v>
      </c>
      <c r="I51" s="46"/>
      <c r="J51" s="47">
        <f t="shared" si="11"/>
        <v>0</v>
      </c>
      <c r="K51" s="47">
        <f t="shared" si="12"/>
        <v>0</v>
      </c>
      <c r="L51" s="47">
        <f t="shared" si="13"/>
        <v>0</v>
      </c>
    </row>
    <row r="52" spans="2:12" s="12" customFormat="1" ht="21.75" customHeight="1">
      <c r="B52" s="43">
        <v>43</v>
      </c>
      <c r="C52" s="44" t="s">
        <v>152</v>
      </c>
      <c r="D52" s="43" t="s">
        <v>266</v>
      </c>
      <c r="E52" s="45">
        <v>20</v>
      </c>
      <c r="F52" s="45">
        <v>35</v>
      </c>
      <c r="G52" s="45">
        <f>E52+F52</f>
        <v>55</v>
      </c>
      <c r="H52" s="46">
        <v>13</v>
      </c>
      <c r="I52" s="46"/>
      <c r="J52" s="47">
        <f t="shared" si="11"/>
        <v>0</v>
      </c>
      <c r="K52" s="47">
        <f t="shared" si="12"/>
        <v>0</v>
      </c>
      <c r="L52" s="47">
        <f t="shared" si="13"/>
        <v>0</v>
      </c>
    </row>
    <row r="53" spans="2:12" s="12" customFormat="1" ht="21.75" customHeight="1">
      <c r="B53" s="43">
        <v>44</v>
      </c>
      <c r="C53" s="44" t="s">
        <v>153</v>
      </c>
      <c r="D53" s="43" t="s">
        <v>266</v>
      </c>
      <c r="E53" s="45">
        <v>30</v>
      </c>
      <c r="F53" s="45">
        <v>40</v>
      </c>
      <c r="G53" s="45">
        <f t="shared" si="0"/>
        <v>70</v>
      </c>
      <c r="H53" s="46">
        <v>15.6</v>
      </c>
      <c r="I53" s="46"/>
      <c r="J53" s="47">
        <f t="shared" si="11"/>
        <v>0</v>
      </c>
      <c r="K53" s="47">
        <f t="shared" si="12"/>
        <v>0</v>
      </c>
      <c r="L53" s="47">
        <f t="shared" si="13"/>
        <v>0</v>
      </c>
    </row>
    <row r="54" spans="2:12" s="12" customFormat="1" ht="21.75" customHeight="1">
      <c r="B54" s="43">
        <v>45</v>
      </c>
      <c r="C54" s="44" t="s">
        <v>13</v>
      </c>
      <c r="D54" s="43" t="s">
        <v>266</v>
      </c>
      <c r="E54" s="45">
        <v>30</v>
      </c>
      <c r="F54" s="45">
        <v>40</v>
      </c>
      <c r="G54" s="45">
        <f t="shared" si="0"/>
        <v>70</v>
      </c>
      <c r="H54" s="46">
        <v>3</v>
      </c>
      <c r="I54" s="46"/>
      <c r="J54" s="47">
        <f t="shared" si="11"/>
        <v>0</v>
      </c>
      <c r="K54" s="47">
        <f t="shared" si="12"/>
        <v>0</v>
      </c>
      <c r="L54" s="47">
        <f t="shared" si="13"/>
        <v>0</v>
      </c>
    </row>
    <row r="55" spans="2:12" s="12" customFormat="1" ht="36.75" customHeight="1">
      <c r="B55" s="43">
        <v>46</v>
      </c>
      <c r="C55" s="44" t="s">
        <v>280</v>
      </c>
      <c r="D55" s="43" t="s">
        <v>279</v>
      </c>
      <c r="E55" s="45">
        <v>15</v>
      </c>
      <c r="F55" s="45">
        <v>25</v>
      </c>
      <c r="G55" s="45">
        <f t="shared" si="0"/>
        <v>40</v>
      </c>
      <c r="H55" s="46">
        <v>13.37</v>
      </c>
      <c r="I55" s="46"/>
      <c r="J55" s="47">
        <f t="shared" si="11"/>
        <v>0</v>
      </c>
      <c r="K55" s="47">
        <f t="shared" si="12"/>
        <v>0</v>
      </c>
      <c r="L55" s="47">
        <f t="shared" si="13"/>
        <v>0</v>
      </c>
    </row>
    <row r="56" spans="2:12" s="12" customFormat="1" ht="37.5" customHeight="1">
      <c r="B56" s="43">
        <v>47</v>
      </c>
      <c r="C56" s="44" t="s">
        <v>281</v>
      </c>
      <c r="D56" s="43" t="s">
        <v>279</v>
      </c>
      <c r="E56" s="45">
        <v>15</v>
      </c>
      <c r="F56" s="45">
        <v>25</v>
      </c>
      <c r="G56" s="45">
        <f t="shared" si="0"/>
        <v>40</v>
      </c>
      <c r="H56" s="46">
        <v>16.71</v>
      </c>
      <c r="I56" s="46"/>
      <c r="J56" s="47">
        <f t="shared" si="11"/>
        <v>0</v>
      </c>
      <c r="K56" s="47">
        <f t="shared" si="12"/>
        <v>0</v>
      </c>
      <c r="L56" s="47">
        <f t="shared" si="13"/>
        <v>0</v>
      </c>
    </row>
    <row r="57" spans="2:12" s="12" customFormat="1" ht="32.25" customHeight="1">
      <c r="B57" s="43">
        <v>48</v>
      </c>
      <c r="C57" s="44" t="s">
        <v>282</v>
      </c>
      <c r="D57" s="43" t="s">
        <v>279</v>
      </c>
      <c r="E57" s="45">
        <v>8</v>
      </c>
      <c r="F57" s="45">
        <v>10</v>
      </c>
      <c r="G57" s="45">
        <f t="shared" si="0"/>
        <v>18</v>
      </c>
      <c r="H57" s="46">
        <v>31.19</v>
      </c>
      <c r="I57" s="46"/>
      <c r="J57" s="47">
        <f t="shared" si="11"/>
        <v>0</v>
      </c>
      <c r="K57" s="47">
        <f t="shared" si="12"/>
        <v>0</v>
      </c>
      <c r="L57" s="47">
        <f t="shared" si="13"/>
        <v>0</v>
      </c>
    </row>
    <row r="58" spans="2:12" s="12" customFormat="1" ht="21.75" customHeight="1">
      <c r="B58" s="43">
        <v>49</v>
      </c>
      <c r="C58" s="44" t="s">
        <v>154</v>
      </c>
      <c r="D58" s="43" t="s">
        <v>260</v>
      </c>
      <c r="E58" s="45">
        <v>10</v>
      </c>
      <c r="F58" s="45">
        <v>15</v>
      </c>
      <c r="G58" s="45">
        <f t="shared" si="0"/>
        <v>25</v>
      </c>
      <c r="H58" s="46">
        <v>8.36</v>
      </c>
      <c r="I58" s="46"/>
      <c r="J58" s="47">
        <f t="shared" si="11"/>
        <v>0</v>
      </c>
      <c r="K58" s="47">
        <f t="shared" si="12"/>
        <v>0</v>
      </c>
      <c r="L58" s="47">
        <f t="shared" si="13"/>
        <v>0</v>
      </c>
    </row>
    <row r="59" spans="2:12" s="12" customFormat="1" ht="27.75" customHeight="1">
      <c r="B59" s="76" t="s">
        <v>130</v>
      </c>
      <c r="C59" s="76"/>
      <c r="D59" s="76"/>
      <c r="E59" s="76"/>
      <c r="F59" s="76"/>
      <c r="G59" s="76"/>
      <c r="H59" s="76"/>
      <c r="I59" s="76"/>
      <c r="J59" s="76"/>
      <c r="K59" s="76"/>
      <c r="L59" s="76"/>
    </row>
    <row r="60" spans="2:12" s="12" customFormat="1" ht="21.75" customHeight="1">
      <c r="B60" s="43">
        <v>50</v>
      </c>
      <c r="C60" s="44" t="s">
        <v>14</v>
      </c>
      <c r="D60" s="43" t="s">
        <v>260</v>
      </c>
      <c r="E60" s="45">
        <v>80</v>
      </c>
      <c r="F60" s="45">
        <v>110</v>
      </c>
      <c r="G60" s="45">
        <f t="shared" si="0"/>
        <v>190</v>
      </c>
      <c r="H60" s="46">
        <v>15.8</v>
      </c>
      <c r="I60" s="46"/>
      <c r="J60" s="47">
        <f>E60*I60</f>
        <v>0</v>
      </c>
      <c r="K60" s="47">
        <f>F60*I60</f>
        <v>0</v>
      </c>
      <c r="L60" s="47">
        <f t="shared" si="4"/>
        <v>0</v>
      </c>
    </row>
    <row r="61" spans="2:12" s="12" customFormat="1" ht="21.75" customHeight="1">
      <c r="B61" s="43">
        <v>51</v>
      </c>
      <c r="C61" s="44" t="s">
        <v>15</v>
      </c>
      <c r="D61" s="43" t="s">
        <v>260</v>
      </c>
      <c r="E61" s="45">
        <v>30</v>
      </c>
      <c r="F61" s="45">
        <v>40</v>
      </c>
      <c r="G61" s="45">
        <f t="shared" si="0"/>
        <v>70</v>
      </c>
      <c r="H61" s="46">
        <v>20.66</v>
      </c>
      <c r="I61" s="46"/>
      <c r="J61" s="47">
        <f t="shared" ref="J61:J84" si="14">E61*I61</f>
        <v>0</v>
      </c>
      <c r="K61" s="47">
        <f t="shared" ref="K61:K84" si="15">F61*I61</f>
        <v>0</v>
      </c>
      <c r="L61" s="47">
        <f t="shared" ref="L61:L84" si="16">J61+K61</f>
        <v>0</v>
      </c>
    </row>
    <row r="62" spans="2:12" s="12" customFormat="1" ht="21.75" customHeight="1">
      <c r="B62" s="43">
        <v>52</v>
      </c>
      <c r="C62" s="44" t="s">
        <v>155</v>
      </c>
      <c r="D62" s="43" t="s">
        <v>262</v>
      </c>
      <c r="E62" s="45">
        <v>300</v>
      </c>
      <c r="F62" s="45">
        <v>400</v>
      </c>
      <c r="G62" s="45">
        <f t="shared" si="0"/>
        <v>700</v>
      </c>
      <c r="H62" s="46">
        <v>2</v>
      </c>
      <c r="I62" s="46"/>
      <c r="J62" s="47">
        <f t="shared" si="14"/>
        <v>0</v>
      </c>
      <c r="K62" s="47">
        <f t="shared" si="15"/>
        <v>0</v>
      </c>
      <c r="L62" s="47">
        <f t="shared" si="16"/>
        <v>0</v>
      </c>
    </row>
    <row r="63" spans="2:12" s="12" customFormat="1" ht="21.75" customHeight="1">
      <c r="B63" s="43">
        <v>53</v>
      </c>
      <c r="C63" s="44" t="s">
        <v>156</v>
      </c>
      <c r="D63" s="43" t="s">
        <v>260</v>
      </c>
      <c r="E63" s="45">
        <v>8</v>
      </c>
      <c r="F63" s="45">
        <v>10</v>
      </c>
      <c r="G63" s="45">
        <f t="shared" si="0"/>
        <v>18</v>
      </c>
      <c r="H63" s="46">
        <v>32.81</v>
      </c>
      <c r="I63" s="46"/>
      <c r="J63" s="47">
        <f t="shared" si="14"/>
        <v>0</v>
      </c>
      <c r="K63" s="47">
        <f t="shared" si="15"/>
        <v>0</v>
      </c>
      <c r="L63" s="47">
        <f t="shared" si="16"/>
        <v>0</v>
      </c>
    </row>
    <row r="64" spans="2:12" s="12" customFormat="1" ht="21.75" customHeight="1">
      <c r="B64" s="43">
        <v>54</v>
      </c>
      <c r="C64" s="44" t="s">
        <v>157</v>
      </c>
      <c r="D64" s="43" t="s">
        <v>268</v>
      </c>
      <c r="E64" s="45">
        <v>200</v>
      </c>
      <c r="F64" s="45">
        <v>350</v>
      </c>
      <c r="G64" s="45">
        <f t="shared" si="0"/>
        <v>550</v>
      </c>
      <c r="H64" s="46">
        <v>1.1100000000000001</v>
      </c>
      <c r="I64" s="46"/>
      <c r="J64" s="47">
        <f t="shared" si="14"/>
        <v>0</v>
      </c>
      <c r="K64" s="47">
        <f t="shared" si="15"/>
        <v>0</v>
      </c>
      <c r="L64" s="47">
        <f t="shared" si="16"/>
        <v>0</v>
      </c>
    </row>
    <row r="65" spans="2:12" s="12" customFormat="1" ht="21.75" customHeight="1">
      <c r="B65" s="43">
        <v>55</v>
      </c>
      <c r="C65" s="44" t="s">
        <v>16</v>
      </c>
      <c r="D65" s="43" t="s">
        <v>268</v>
      </c>
      <c r="E65" s="45">
        <v>150</v>
      </c>
      <c r="F65" s="45">
        <v>200</v>
      </c>
      <c r="G65" s="45">
        <f t="shared" si="0"/>
        <v>350</v>
      </c>
      <c r="H65" s="46">
        <v>1.22</v>
      </c>
      <c r="I65" s="46"/>
      <c r="J65" s="47">
        <f t="shared" si="14"/>
        <v>0</v>
      </c>
      <c r="K65" s="47">
        <f t="shared" si="15"/>
        <v>0</v>
      </c>
      <c r="L65" s="47">
        <f t="shared" si="16"/>
        <v>0</v>
      </c>
    </row>
    <row r="66" spans="2:12" s="12" customFormat="1" ht="21.75" customHeight="1">
      <c r="B66" s="43">
        <v>56</v>
      </c>
      <c r="C66" s="44" t="s">
        <v>158</v>
      </c>
      <c r="D66" s="43" t="s">
        <v>268</v>
      </c>
      <c r="E66" s="45">
        <v>15</v>
      </c>
      <c r="F66" s="45">
        <v>22</v>
      </c>
      <c r="G66" s="45">
        <f t="shared" si="0"/>
        <v>37</v>
      </c>
      <c r="H66" s="46">
        <v>1.0900000000000001</v>
      </c>
      <c r="I66" s="46"/>
      <c r="J66" s="47">
        <f t="shared" si="14"/>
        <v>0</v>
      </c>
      <c r="K66" s="47">
        <f t="shared" si="15"/>
        <v>0</v>
      </c>
      <c r="L66" s="47">
        <f t="shared" si="16"/>
        <v>0</v>
      </c>
    </row>
    <row r="67" spans="2:12" s="12" customFormat="1" ht="21.75" customHeight="1">
      <c r="B67" s="43">
        <v>57</v>
      </c>
      <c r="C67" s="44" t="s">
        <v>159</v>
      </c>
      <c r="D67" s="43" t="s">
        <v>268</v>
      </c>
      <c r="E67" s="45">
        <v>30</v>
      </c>
      <c r="F67" s="45">
        <v>50</v>
      </c>
      <c r="G67" s="45">
        <f t="shared" si="0"/>
        <v>80</v>
      </c>
      <c r="H67" s="46">
        <v>1.94</v>
      </c>
      <c r="I67" s="46"/>
      <c r="J67" s="47">
        <f t="shared" si="14"/>
        <v>0</v>
      </c>
      <c r="K67" s="47">
        <f t="shared" si="15"/>
        <v>0</v>
      </c>
      <c r="L67" s="47">
        <f t="shared" si="16"/>
        <v>0</v>
      </c>
    </row>
    <row r="68" spans="2:12" s="12" customFormat="1" ht="15.75">
      <c r="B68" s="43">
        <v>58</v>
      </c>
      <c r="C68" s="44" t="s">
        <v>269</v>
      </c>
      <c r="D68" s="43" t="s">
        <v>260</v>
      </c>
      <c r="E68" s="45">
        <v>20</v>
      </c>
      <c r="F68" s="45">
        <v>30</v>
      </c>
      <c r="G68" s="45">
        <f t="shared" si="0"/>
        <v>50</v>
      </c>
      <c r="H68" s="46">
        <v>10.33</v>
      </c>
      <c r="I68" s="46"/>
      <c r="J68" s="47">
        <f t="shared" si="14"/>
        <v>0</v>
      </c>
      <c r="K68" s="47">
        <f t="shared" si="15"/>
        <v>0</v>
      </c>
      <c r="L68" s="47">
        <f t="shared" si="16"/>
        <v>0</v>
      </c>
    </row>
    <row r="69" spans="2:12" s="12" customFormat="1" ht="37.5" customHeight="1">
      <c r="B69" s="43">
        <v>59</v>
      </c>
      <c r="C69" s="44" t="s">
        <v>160</v>
      </c>
      <c r="D69" s="43" t="s">
        <v>268</v>
      </c>
      <c r="E69" s="45">
        <v>500</v>
      </c>
      <c r="F69" s="45">
        <v>800</v>
      </c>
      <c r="G69" s="45">
        <f t="shared" ref="G69:G127" si="17">E69+F69</f>
        <v>1300</v>
      </c>
      <c r="H69" s="46">
        <v>1.5</v>
      </c>
      <c r="I69" s="46"/>
      <c r="J69" s="47">
        <f t="shared" si="14"/>
        <v>0</v>
      </c>
      <c r="K69" s="47">
        <f t="shared" si="15"/>
        <v>0</v>
      </c>
      <c r="L69" s="47">
        <f t="shared" si="16"/>
        <v>0</v>
      </c>
    </row>
    <row r="70" spans="2:12" s="12" customFormat="1" ht="21.75" customHeight="1">
      <c r="B70" s="43">
        <v>60</v>
      </c>
      <c r="C70" s="44" t="s">
        <v>161</v>
      </c>
      <c r="D70" s="43" t="s">
        <v>260</v>
      </c>
      <c r="E70" s="45">
        <v>15</v>
      </c>
      <c r="F70" s="45">
        <v>20</v>
      </c>
      <c r="G70" s="45">
        <f t="shared" si="17"/>
        <v>35</v>
      </c>
      <c r="H70" s="46">
        <v>1.5</v>
      </c>
      <c r="I70" s="46"/>
      <c r="J70" s="47">
        <f t="shared" si="14"/>
        <v>0</v>
      </c>
      <c r="K70" s="47">
        <f t="shared" si="15"/>
        <v>0</v>
      </c>
      <c r="L70" s="47">
        <f t="shared" si="16"/>
        <v>0</v>
      </c>
    </row>
    <row r="71" spans="2:12" s="12" customFormat="1" ht="21.75" customHeight="1">
      <c r="B71" s="43">
        <v>61</v>
      </c>
      <c r="C71" s="44" t="s">
        <v>17</v>
      </c>
      <c r="D71" s="43" t="s">
        <v>260</v>
      </c>
      <c r="E71" s="45">
        <v>8</v>
      </c>
      <c r="F71" s="45">
        <v>10</v>
      </c>
      <c r="G71" s="45">
        <f t="shared" si="17"/>
        <v>18</v>
      </c>
      <c r="H71" s="46">
        <v>3</v>
      </c>
      <c r="I71" s="46"/>
      <c r="J71" s="47">
        <f t="shared" si="14"/>
        <v>0</v>
      </c>
      <c r="K71" s="47">
        <f t="shared" si="15"/>
        <v>0</v>
      </c>
      <c r="L71" s="47">
        <f t="shared" si="16"/>
        <v>0</v>
      </c>
    </row>
    <row r="72" spans="2:12" s="12" customFormat="1" ht="21.75" customHeight="1">
      <c r="B72" s="43">
        <v>62</v>
      </c>
      <c r="C72" s="44" t="s">
        <v>18</v>
      </c>
      <c r="D72" s="43" t="s">
        <v>262</v>
      </c>
      <c r="E72" s="45">
        <v>30</v>
      </c>
      <c r="F72" s="45">
        <v>50</v>
      </c>
      <c r="G72" s="45">
        <f t="shared" si="17"/>
        <v>80</v>
      </c>
      <c r="H72" s="46">
        <v>4.37</v>
      </c>
      <c r="I72" s="46"/>
      <c r="J72" s="47">
        <f t="shared" si="14"/>
        <v>0</v>
      </c>
      <c r="K72" s="47">
        <f t="shared" si="15"/>
        <v>0</v>
      </c>
      <c r="L72" s="47">
        <f t="shared" si="16"/>
        <v>0</v>
      </c>
    </row>
    <row r="73" spans="2:12" s="12" customFormat="1" ht="21.75" customHeight="1">
      <c r="B73" s="43">
        <v>63</v>
      </c>
      <c r="C73" s="44" t="s">
        <v>307</v>
      </c>
      <c r="D73" s="43" t="s">
        <v>262</v>
      </c>
      <c r="E73" s="45">
        <v>40</v>
      </c>
      <c r="F73" s="45">
        <v>60</v>
      </c>
      <c r="G73" s="45">
        <f t="shared" si="17"/>
        <v>100</v>
      </c>
      <c r="H73" s="46">
        <v>3.28</v>
      </c>
      <c r="I73" s="46"/>
      <c r="J73" s="47">
        <f t="shared" si="14"/>
        <v>0</v>
      </c>
      <c r="K73" s="47">
        <f t="shared" si="15"/>
        <v>0</v>
      </c>
      <c r="L73" s="47">
        <f t="shared" si="16"/>
        <v>0</v>
      </c>
    </row>
    <row r="74" spans="2:12" s="12" customFormat="1" ht="21.75" customHeight="1">
      <c r="B74" s="43">
        <v>64</v>
      </c>
      <c r="C74" s="44" t="s">
        <v>308</v>
      </c>
      <c r="D74" s="43" t="s">
        <v>262</v>
      </c>
      <c r="E74" s="45">
        <v>40</v>
      </c>
      <c r="F74" s="45">
        <v>60</v>
      </c>
      <c r="G74" s="45">
        <f t="shared" si="17"/>
        <v>100</v>
      </c>
      <c r="H74" s="46">
        <v>4</v>
      </c>
      <c r="I74" s="46"/>
      <c r="J74" s="47">
        <f t="shared" si="14"/>
        <v>0</v>
      </c>
      <c r="K74" s="47">
        <f t="shared" si="15"/>
        <v>0</v>
      </c>
      <c r="L74" s="47">
        <f t="shared" si="16"/>
        <v>0</v>
      </c>
    </row>
    <row r="75" spans="2:12" s="12" customFormat="1" ht="21.75" customHeight="1">
      <c r="B75" s="43">
        <v>65</v>
      </c>
      <c r="C75" s="44" t="s">
        <v>309</v>
      </c>
      <c r="D75" s="43" t="s">
        <v>262</v>
      </c>
      <c r="E75" s="45">
        <v>150</v>
      </c>
      <c r="F75" s="45">
        <v>200</v>
      </c>
      <c r="G75" s="45">
        <f t="shared" si="17"/>
        <v>350</v>
      </c>
      <c r="H75" s="46">
        <v>2.19</v>
      </c>
      <c r="I75" s="46"/>
      <c r="J75" s="47">
        <f t="shared" si="14"/>
        <v>0</v>
      </c>
      <c r="K75" s="47">
        <f t="shared" si="15"/>
        <v>0</v>
      </c>
      <c r="L75" s="47">
        <f t="shared" si="16"/>
        <v>0</v>
      </c>
    </row>
    <row r="76" spans="2:12" s="12" customFormat="1" ht="21.75" customHeight="1">
      <c r="B76" s="43">
        <v>66</v>
      </c>
      <c r="C76" s="44" t="s">
        <v>310</v>
      </c>
      <c r="D76" s="43" t="s">
        <v>262</v>
      </c>
      <c r="E76" s="45">
        <v>80</v>
      </c>
      <c r="F76" s="45">
        <v>100</v>
      </c>
      <c r="G76" s="45">
        <f t="shared" si="17"/>
        <v>180</v>
      </c>
      <c r="H76" s="46">
        <v>3.04</v>
      </c>
      <c r="I76" s="46"/>
      <c r="J76" s="47">
        <f t="shared" si="14"/>
        <v>0</v>
      </c>
      <c r="K76" s="47">
        <f t="shared" si="15"/>
        <v>0</v>
      </c>
      <c r="L76" s="47">
        <f t="shared" si="16"/>
        <v>0</v>
      </c>
    </row>
    <row r="77" spans="2:12" s="12" customFormat="1" ht="33.75" customHeight="1">
      <c r="B77" s="43">
        <v>67</v>
      </c>
      <c r="C77" s="44" t="s">
        <v>311</v>
      </c>
      <c r="D77" s="43" t="s">
        <v>260</v>
      </c>
      <c r="E77" s="45">
        <v>20</v>
      </c>
      <c r="F77" s="45">
        <v>30</v>
      </c>
      <c r="G77" s="45">
        <f t="shared" si="17"/>
        <v>50</v>
      </c>
      <c r="H77" s="46">
        <v>2.5</v>
      </c>
      <c r="I77" s="46"/>
      <c r="J77" s="47">
        <f t="shared" si="14"/>
        <v>0</v>
      </c>
      <c r="K77" s="47">
        <f t="shared" si="15"/>
        <v>0</v>
      </c>
      <c r="L77" s="47">
        <f t="shared" si="16"/>
        <v>0</v>
      </c>
    </row>
    <row r="78" spans="2:12" s="12" customFormat="1" ht="38.25" customHeight="1">
      <c r="B78" s="43">
        <v>68</v>
      </c>
      <c r="C78" s="44" t="s">
        <v>312</v>
      </c>
      <c r="D78" s="43" t="s">
        <v>260</v>
      </c>
      <c r="E78" s="45">
        <v>20</v>
      </c>
      <c r="F78" s="45">
        <v>30</v>
      </c>
      <c r="G78" s="45">
        <f t="shared" si="17"/>
        <v>50</v>
      </c>
      <c r="H78" s="46">
        <v>3.52</v>
      </c>
      <c r="I78" s="46"/>
      <c r="J78" s="47">
        <f t="shared" si="14"/>
        <v>0</v>
      </c>
      <c r="K78" s="47">
        <f t="shared" si="15"/>
        <v>0</v>
      </c>
      <c r="L78" s="47">
        <f t="shared" si="16"/>
        <v>0</v>
      </c>
    </row>
    <row r="79" spans="2:12" s="12" customFormat="1" ht="21.75" customHeight="1">
      <c r="B79" s="43">
        <v>69</v>
      </c>
      <c r="C79" s="44" t="s">
        <v>19</v>
      </c>
      <c r="D79" s="43" t="s">
        <v>260</v>
      </c>
      <c r="E79" s="45">
        <v>15</v>
      </c>
      <c r="F79" s="45">
        <v>20</v>
      </c>
      <c r="G79" s="45">
        <f t="shared" si="17"/>
        <v>35</v>
      </c>
      <c r="H79" s="46">
        <v>0.18</v>
      </c>
      <c r="I79" s="46"/>
      <c r="J79" s="47">
        <f t="shared" si="14"/>
        <v>0</v>
      </c>
      <c r="K79" s="47">
        <f t="shared" si="15"/>
        <v>0</v>
      </c>
      <c r="L79" s="47">
        <f t="shared" si="16"/>
        <v>0</v>
      </c>
    </row>
    <row r="80" spans="2:12" s="12" customFormat="1" ht="21.75" customHeight="1">
      <c r="B80" s="43">
        <v>70</v>
      </c>
      <c r="C80" s="44" t="s">
        <v>20</v>
      </c>
      <c r="D80" s="43" t="s">
        <v>260</v>
      </c>
      <c r="E80" s="45">
        <v>15</v>
      </c>
      <c r="F80" s="45">
        <v>20</v>
      </c>
      <c r="G80" s="45">
        <f t="shared" si="17"/>
        <v>35</v>
      </c>
      <c r="H80" s="46">
        <v>0.25</v>
      </c>
      <c r="I80" s="46"/>
      <c r="J80" s="47">
        <f t="shared" si="14"/>
        <v>0</v>
      </c>
      <c r="K80" s="47">
        <f t="shared" si="15"/>
        <v>0</v>
      </c>
      <c r="L80" s="47">
        <f t="shared" si="16"/>
        <v>0</v>
      </c>
    </row>
    <row r="81" spans="2:12" s="12" customFormat="1" ht="21.75" customHeight="1">
      <c r="B81" s="43">
        <v>71</v>
      </c>
      <c r="C81" s="44" t="s">
        <v>21</v>
      </c>
      <c r="D81" s="43" t="s">
        <v>260</v>
      </c>
      <c r="E81" s="45">
        <v>15</v>
      </c>
      <c r="F81" s="45">
        <v>20</v>
      </c>
      <c r="G81" s="45">
        <f t="shared" si="17"/>
        <v>35</v>
      </c>
      <c r="H81" s="46">
        <v>0.15</v>
      </c>
      <c r="I81" s="46"/>
      <c r="J81" s="47">
        <f t="shared" si="14"/>
        <v>0</v>
      </c>
      <c r="K81" s="47">
        <f t="shared" si="15"/>
        <v>0</v>
      </c>
      <c r="L81" s="47">
        <f t="shared" si="16"/>
        <v>0</v>
      </c>
    </row>
    <row r="82" spans="2:12" s="12" customFormat="1" ht="21.75" customHeight="1">
      <c r="B82" s="43">
        <v>72</v>
      </c>
      <c r="C82" s="44" t="s">
        <v>22</v>
      </c>
      <c r="D82" s="43" t="s">
        <v>260</v>
      </c>
      <c r="E82" s="45">
        <v>8</v>
      </c>
      <c r="F82" s="45">
        <v>10</v>
      </c>
      <c r="G82" s="45">
        <f t="shared" si="17"/>
        <v>18</v>
      </c>
      <c r="H82" s="46">
        <v>1.5</v>
      </c>
      <c r="I82" s="46"/>
      <c r="J82" s="47">
        <f t="shared" si="14"/>
        <v>0</v>
      </c>
      <c r="K82" s="47">
        <f t="shared" si="15"/>
        <v>0</v>
      </c>
      <c r="L82" s="47">
        <f t="shared" si="16"/>
        <v>0</v>
      </c>
    </row>
    <row r="83" spans="2:12" s="12" customFormat="1" ht="21.75" customHeight="1">
      <c r="B83" s="43">
        <v>73</v>
      </c>
      <c r="C83" s="44" t="s">
        <v>23</v>
      </c>
      <c r="D83" s="43" t="s">
        <v>260</v>
      </c>
      <c r="E83" s="45">
        <v>3</v>
      </c>
      <c r="F83" s="45">
        <v>5</v>
      </c>
      <c r="G83" s="45">
        <f t="shared" si="17"/>
        <v>8</v>
      </c>
      <c r="H83" s="46">
        <v>3.65</v>
      </c>
      <c r="I83" s="46"/>
      <c r="J83" s="47">
        <f t="shared" si="14"/>
        <v>0</v>
      </c>
      <c r="K83" s="47">
        <f t="shared" si="15"/>
        <v>0</v>
      </c>
      <c r="L83" s="47">
        <f t="shared" si="16"/>
        <v>0</v>
      </c>
    </row>
    <row r="84" spans="2:12" s="12" customFormat="1" ht="21.75" customHeight="1">
      <c r="B84" s="43">
        <v>74</v>
      </c>
      <c r="C84" s="44" t="s">
        <v>24</v>
      </c>
      <c r="D84" s="43" t="s">
        <v>268</v>
      </c>
      <c r="E84" s="45">
        <v>30</v>
      </c>
      <c r="F84" s="45">
        <v>50</v>
      </c>
      <c r="G84" s="45">
        <f t="shared" si="17"/>
        <v>80</v>
      </c>
      <c r="H84" s="46">
        <v>4.9800000000000004</v>
      </c>
      <c r="I84" s="46"/>
      <c r="J84" s="47">
        <f t="shared" si="14"/>
        <v>0</v>
      </c>
      <c r="K84" s="47">
        <f t="shared" si="15"/>
        <v>0</v>
      </c>
      <c r="L84" s="47">
        <f t="shared" si="16"/>
        <v>0</v>
      </c>
    </row>
    <row r="85" spans="2:12" s="12" customFormat="1" ht="27.75" customHeight="1">
      <c r="B85" s="76" t="s">
        <v>131</v>
      </c>
      <c r="C85" s="76"/>
      <c r="D85" s="76"/>
      <c r="E85" s="76"/>
      <c r="F85" s="76"/>
      <c r="G85" s="76"/>
      <c r="H85" s="76"/>
      <c r="I85" s="76"/>
      <c r="J85" s="76"/>
      <c r="K85" s="76"/>
      <c r="L85" s="76"/>
    </row>
    <row r="86" spans="2:12" s="12" customFormat="1" ht="21.75" customHeight="1">
      <c r="B86" s="43">
        <v>75</v>
      </c>
      <c r="C86" s="44" t="s">
        <v>162</v>
      </c>
      <c r="D86" s="43" t="s">
        <v>260</v>
      </c>
      <c r="E86" s="45">
        <v>60</v>
      </c>
      <c r="F86" s="45">
        <v>100</v>
      </c>
      <c r="G86" s="45">
        <f t="shared" si="17"/>
        <v>160</v>
      </c>
      <c r="H86" s="46">
        <v>7</v>
      </c>
      <c r="I86" s="46"/>
      <c r="J86" s="47">
        <f>E86*I86</f>
        <v>0</v>
      </c>
      <c r="K86" s="47">
        <f>F86*I86</f>
        <v>0</v>
      </c>
      <c r="L86" s="47">
        <f t="shared" ref="L86:L116" si="18">J86+K86</f>
        <v>0</v>
      </c>
    </row>
    <row r="87" spans="2:12" s="12" customFormat="1" ht="21.75" customHeight="1">
      <c r="B87" s="43">
        <v>76</v>
      </c>
      <c r="C87" s="44" t="s">
        <v>163</v>
      </c>
      <c r="D87" s="43" t="s">
        <v>260</v>
      </c>
      <c r="E87" s="45">
        <v>8</v>
      </c>
      <c r="F87" s="45">
        <v>10</v>
      </c>
      <c r="G87" s="45">
        <f t="shared" si="17"/>
        <v>18</v>
      </c>
      <c r="H87" s="46">
        <v>30</v>
      </c>
      <c r="I87" s="46"/>
      <c r="J87" s="47">
        <f t="shared" ref="J87:J114" si="19">E87*I87</f>
        <v>0</v>
      </c>
      <c r="K87" s="47">
        <f t="shared" ref="K87:K114" si="20">F87*I87</f>
        <v>0</v>
      </c>
      <c r="L87" s="47">
        <f t="shared" ref="L87:L114" si="21">J87+K87</f>
        <v>0</v>
      </c>
    </row>
    <row r="88" spans="2:12" s="12" customFormat="1" ht="21.75" customHeight="1">
      <c r="B88" s="43">
        <v>77</v>
      </c>
      <c r="C88" s="44" t="s">
        <v>165</v>
      </c>
      <c r="D88" s="43" t="s">
        <v>262</v>
      </c>
      <c r="E88" s="45">
        <v>50</v>
      </c>
      <c r="F88" s="45">
        <v>50</v>
      </c>
      <c r="G88" s="45">
        <f t="shared" si="17"/>
        <v>100</v>
      </c>
      <c r="H88" s="46">
        <v>1.2</v>
      </c>
      <c r="I88" s="46"/>
      <c r="J88" s="47">
        <f t="shared" si="19"/>
        <v>0</v>
      </c>
      <c r="K88" s="47">
        <f t="shared" si="20"/>
        <v>0</v>
      </c>
      <c r="L88" s="47">
        <f t="shared" si="21"/>
        <v>0</v>
      </c>
    </row>
    <row r="89" spans="2:12" s="12" customFormat="1" ht="21.75" customHeight="1">
      <c r="B89" s="43">
        <v>78</v>
      </c>
      <c r="C89" s="44" t="s">
        <v>166</v>
      </c>
      <c r="D89" s="43" t="s">
        <v>262</v>
      </c>
      <c r="E89" s="45">
        <v>50</v>
      </c>
      <c r="F89" s="45">
        <v>50</v>
      </c>
      <c r="G89" s="45">
        <f t="shared" si="17"/>
        <v>100</v>
      </c>
      <c r="H89" s="46">
        <v>1.29</v>
      </c>
      <c r="I89" s="46"/>
      <c r="J89" s="47">
        <f t="shared" si="19"/>
        <v>0</v>
      </c>
      <c r="K89" s="47">
        <f t="shared" si="20"/>
        <v>0</v>
      </c>
      <c r="L89" s="47">
        <f t="shared" si="21"/>
        <v>0</v>
      </c>
    </row>
    <row r="90" spans="2:12" s="12" customFormat="1" ht="21.75" customHeight="1">
      <c r="B90" s="43">
        <v>79</v>
      </c>
      <c r="C90" s="44" t="s">
        <v>164</v>
      </c>
      <c r="D90" s="43" t="s">
        <v>262</v>
      </c>
      <c r="E90" s="45">
        <v>80</v>
      </c>
      <c r="F90" s="45">
        <v>100</v>
      </c>
      <c r="G90" s="45">
        <f t="shared" si="17"/>
        <v>180</v>
      </c>
      <c r="H90" s="46">
        <v>1.1000000000000001</v>
      </c>
      <c r="I90" s="46"/>
      <c r="J90" s="47">
        <f t="shared" si="19"/>
        <v>0</v>
      </c>
      <c r="K90" s="47">
        <f t="shared" si="20"/>
        <v>0</v>
      </c>
      <c r="L90" s="47">
        <f t="shared" si="21"/>
        <v>0</v>
      </c>
    </row>
    <row r="91" spans="2:12" s="12" customFormat="1" ht="21.75" customHeight="1">
      <c r="B91" s="43">
        <v>80</v>
      </c>
      <c r="C91" s="44" t="s">
        <v>25</v>
      </c>
      <c r="D91" s="43" t="s">
        <v>262</v>
      </c>
      <c r="E91" s="45">
        <v>80</v>
      </c>
      <c r="F91" s="45">
        <v>100</v>
      </c>
      <c r="G91" s="45">
        <f t="shared" si="17"/>
        <v>180</v>
      </c>
      <c r="H91" s="46">
        <v>0.8</v>
      </c>
      <c r="I91" s="46"/>
      <c r="J91" s="47">
        <f t="shared" si="19"/>
        <v>0</v>
      </c>
      <c r="K91" s="47">
        <f t="shared" si="20"/>
        <v>0</v>
      </c>
      <c r="L91" s="47">
        <f t="shared" si="21"/>
        <v>0</v>
      </c>
    </row>
    <row r="92" spans="2:12" s="12" customFormat="1" ht="21.75" customHeight="1">
      <c r="B92" s="43">
        <v>81</v>
      </c>
      <c r="C92" s="44" t="s">
        <v>26</v>
      </c>
      <c r="D92" s="43" t="s">
        <v>262</v>
      </c>
      <c r="E92" s="45">
        <v>80</v>
      </c>
      <c r="F92" s="45">
        <v>100</v>
      </c>
      <c r="G92" s="45">
        <f t="shared" si="17"/>
        <v>180</v>
      </c>
      <c r="H92" s="46">
        <v>1.1000000000000001</v>
      </c>
      <c r="I92" s="46"/>
      <c r="J92" s="47">
        <f t="shared" si="19"/>
        <v>0</v>
      </c>
      <c r="K92" s="47">
        <f t="shared" si="20"/>
        <v>0</v>
      </c>
      <c r="L92" s="47">
        <f t="shared" si="21"/>
        <v>0</v>
      </c>
    </row>
    <row r="93" spans="2:12" s="12" customFormat="1" ht="21.75" customHeight="1">
      <c r="B93" s="43">
        <v>82</v>
      </c>
      <c r="C93" s="44" t="s">
        <v>168</v>
      </c>
      <c r="D93" s="43" t="s">
        <v>260</v>
      </c>
      <c r="E93" s="45">
        <v>30</v>
      </c>
      <c r="F93" s="45">
        <v>50</v>
      </c>
      <c r="G93" s="45">
        <f t="shared" si="17"/>
        <v>80</v>
      </c>
      <c r="H93" s="46">
        <v>0.2</v>
      </c>
      <c r="I93" s="46"/>
      <c r="J93" s="47">
        <f t="shared" si="19"/>
        <v>0</v>
      </c>
      <c r="K93" s="47">
        <f t="shared" si="20"/>
        <v>0</v>
      </c>
      <c r="L93" s="47">
        <f t="shared" si="21"/>
        <v>0</v>
      </c>
    </row>
    <row r="94" spans="2:12" s="12" customFormat="1" ht="21.75" customHeight="1">
      <c r="B94" s="43">
        <v>83</v>
      </c>
      <c r="C94" s="44" t="s">
        <v>169</v>
      </c>
      <c r="D94" s="43" t="s">
        <v>260</v>
      </c>
      <c r="E94" s="45">
        <v>8</v>
      </c>
      <c r="F94" s="45">
        <v>10</v>
      </c>
      <c r="G94" s="45">
        <f t="shared" si="17"/>
        <v>18</v>
      </c>
      <c r="H94" s="46">
        <v>3.55</v>
      </c>
      <c r="I94" s="46"/>
      <c r="J94" s="47">
        <f t="shared" si="19"/>
        <v>0</v>
      </c>
      <c r="K94" s="47">
        <f t="shared" si="20"/>
        <v>0</v>
      </c>
      <c r="L94" s="47">
        <f t="shared" si="21"/>
        <v>0</v>
      </c>
    </row>
    <row r="95" spans="2:12" s="12" customFormat="1" ht="21.75" customHeight="1">
      <c r="B95" s="43">
        <v>84</v>
      </c>
      <c r="C95" s="44" t="s">
        <v>170</v>
      </c>
      <c r="D95" s="43" t="s">
        <v>260</v>
      </c>
      <c r="E95" s="45">
        <v>20</v>
      </c>
      <c r="F95" s="45">
        <v>30</v>
      </c>
      <c r="G95" s="45">
        <f t="shared" si="17"/>
        <v>50</v>
      </c>
      <c r="H95" s="46">
        <v>0.42</v>
      </c>
      <c r="I95" s="46"/>
      <c r="J95" s="47">
        <f t="shared" si="19"/>
        <v>0</v>
      </c>
      <c r="K95" s="47">
        <f t="shared" si="20"/>
        <v>0</v>
      </c>
      <c r="L95" s="47">
        <f t="shared" si="21"/>
        <v>0</v>
      </c>
    </row>
    <row r="96" spans="2:12" s="12" customFormat="1" ht="21.75" customHeight="1">
      <c r="B96" s="43">
        <v>85</v>
      </c>
      <c r="C96" s="44" t="s">
        <v>167</v>
      </c>
      <c r="D96" s="43" t="s">
        <v>260</v>
      </c>
      <c r="E96" s="45">
        <v>300</v>
      </c>
      <c r="F96" s="45">
        <v>500</v>
      </c>
      <c r="G96" s="45">
        <f t="shared" si="17"/>
        <v>800</v>
      </c>
      <c r="H96" s="46">
        <v>0.01</v>
      </c>
      <c r="I96" s="46"/>
      <c r="J96" s="47">
        <f t="shared" si="19"/>
        <v>0</v>
      </c>
      <c r="K96" s="47">
        <f t="shared" si="20"/>
        <v>0</v>
      </c>
      <c r="L96" s="47">
        <f t="shared" si="21"/>
        <v>0</v>
      </c>
    </row>
    <row r="97" spans="2:12" s="12" customFormat="1" ht="21.75" customHeight="1">
      <c r="B97" s="43">
        <v>86</v>
      </c>
      <c r="C97" s="44" t="s">
        <v>171</v>
      </c>
      <c r="D97" s="43" t="s">
        <v>260</v>
      </c>
      <c r="E97" s="45">
        <v>8</v>
      </c>
      <c r="F97" s="45">
        <v>10</v>
      </c>
      <c r="G97" s="45">
        <f t="shared" si="17"/>
        <v>18</v>
      </c>
      <c r="H97" s="46">
        <v>4</v>
      </c>
      <c r="I97" s="46"/>
      <c r="J97" s="47">
        <f t="shared" si="19"/>
        <v>0</v>
      </c>
      <c r="K97" s="47">
        <f t="shared" si="20"/>
        <v>0</v>
      </c>
      <c r="L97" s="47">
        <f t="shared" si="21"/>
        <v>0</v>
      </c>
    </row>
    <row r="98" spans="2:12" s="12" customFormat="1" ht="21.75" customHeight="1">
      <c r="B98" s="43">
        <v>87</v>
      </c>
      <c r="C98" s="44" t="s">
        <v>283</v>
      </c>
      <c r="D98" s="43" t="s">
        <v>260</v>
      </c>
      <c r="E98" s="45">
        <v>10</v>
      </c>
      <c r="F98" s="45">
        <v>15</v>
      </c>
      <c r="G98" s="45">
        <f t="shared" si="17"/>
        <v>25</v>
      </c>
      <c r="H98" s="46">
        <v>2.5</v>
      </c>
      <c r="I98" s="46"/>
      <c r="J98" s="47">
        <f t="shared" si="19"/>
        <v>0</v>
      </c>
      <c r="K98" s="47">
        <f t="shared" si="20"/>
        <v>0</v>
      </c>
      <c r="L98" s="47">
        <f t="shared" si="21"/>
        <v>0</v>
      </c>
    </row>
    <row r="99" spans="2:12" s="12" customFormat="1" ht="21.75" customHeight="1">
      <c r="B99" s="43">
        <v>88</v>
      </c>
      <c r="C99" s="44" t="s">
        <v>27</v>
      </c>
      <c r="D99" s="43" t="s">
        <v>268</v>
      </c>
      <c r="E99" s="45">
        <v>30</v>
      </c>
      <c r="F99" s="45">
        <v>50</v>
      </c>
      <c r="G99" s="45">
        <f t="shared" si="17"/>
        <v>80</v>
      </c>
      <c r="H99" s="46">
        <v>1.43</v>
      </c>
      <c r="I99" s="46"/>
      <c r="J99" s="47">
        <f t="shared" si="19"/>
        <v>0</v>
      </c>
      <c r="K99" s="47">
        <f t="shared" si="20"/>
        <v>0</v>
      </c>
      <c r="L99" s="47">
        <f t="shared" si="21"/>
        <v>0</v>
      </c>
    </row>
    <row r="100" spans="2:12" s="12" customFormat="1" ht="21.75" customHeight="1">
      <c r="B100" s="43">
        <v>89</v>
      </c>
      <c r="C100" s="44" t="s">
        <v>28</v>
      </c>
      <c r="D100" s="43" t="s">
        <v>260</v>
      </c>
      <c r="E100" s="45">
        <v>60</v>
      </c>
      <c r="F100" s="45">
        <v>100</v>
      </c>
      <c r="G100" s="45">
        <f t="shared" si="17"/>
        <v>160</v>
      </c>
      <c r="H100" s="46">
        <v>0.13</v>
      </c>
      <c r="I100" s="46"/>
      <c r="J100" s="47">
        <f t="shared" si="19"/>
        <v>0</v>
      </c>
      <c r="K100" s="47">
        <f t="shared" si="20"/>
        <v>0</v>
      </c>
      <c r="L100" s="47">
        <f t="shared" si="21"/>
        <v>0</v>
      </c>
    </row>
    <row r="101" spans="2:12" s="12" customFormat="1" ht="21.75" customHeight="1">
      <c r="B101" s="43">
        <v>90</v>
      </c>
      <c r="C101" s="44" t="s">
        <v>29</v>
      </c>
      <c r="D101" s="43" t="s">
        <v>260</v>
      </c>
      <c r="E101" s="45">
        <v>60</v>
      </c>
      <c r="F101" s="45">
        <v>100</v>
      </c>
      <c r="G101" s="45">
        <f t="shared" si="17"/>
        <v>160</v>
      </c>
      <c r="H101" s="46">
        <v>0.18</v>
      </c>
      <c r="I101" s="46"/>
      <c r="J101" s="47">
        <f t="shared" si="19"/>
        <v>0</v>
      </c>
      <c r="K101" s="47">
        <f t="shared" si="20"/>
        <v>0</v>
      </c>
      <c r="L101" s="47">
        <f t="shared" si="21"/>
        <v>0</v>
      </c>
    </row>
    <row r="102" spans="2:12" s="12" customFormat="1" ht="33" customHeight="1">
      <c r="B102" s="43">
        <v>91</v>
      </c>
      <c r="C102" s="44" t="s">
        <v>284</v>
      </c>
      <c r="D102" s="43" t="s">
        <v>260</v>
      </c>
      <c r="E102" s="45">
        <v>8</v>
      </c>
      <c r="F102" s="45">
        <v>10</v>
      </c>
      <c r="G102" s="45">
        <f t="shared" si="17"/>
        <v>18</v>
      </c>
      <c r="H102" s="46">
        <v>4.4000000000000004</v>
      </c>
      <c r="I102" s="46"/>
      <c r="J102" s="47">
        <f t="shared" si="19"/>
        <v>0</v>
      </c>
      <c r="K102" s="47">
        <f t="shared" si="20"/>
        <v>0</v>
      </c>
      <c r="L102" s="47">
        <f t="shared" si="21"/>
        <v>0</v>
      </c>
    </row>
    <row r="103" spans="2:12" s="12" customFormat="1" ht="15.75">
      <c r="B103" s="43">
        <v>92</v>
      </c>
      <c r="C103" s="44" t="s">
        <v>285</v>
      </c>
      <c r="D103" s="43" t="s">
        <v>260</v>
      </c>
      <c r="E103" s="45">
        <v>8</v>
      </c>
      <c r="F103" s="45">
        <v>10</v>
      </c>
      <c r="G103" s="45">
        <f t="shared" si="17"/>
        <v>18</v>
      </c>
      <c r="H103" s="46">
        <v>1.5</v>
      </c>
      <c r="I103" s="46"/>
      <c r="J103" s="47">
        <f t="shared" si="19"/>
        <v>0</v>
      </c>
      <c r="K103" s="47">
        <f t="shared" si="20"/>
        <v>0</v>
      </c>
      <c r="L103" s="47">
        <f t="shared" si="21"/>
        <v>0</v>
      </c>
    </row>
    <row r="104" spans="2:12" s="12" customFormat="1" ht="21.75" customHeight="1">
      <c r="B104" s="43">
        <v>93</v>
      </c>
      <c r="C104" s="44" t="s">
        <v>172</v>
      </c>
      <c r="D104" s="43" t="s">
        <v>260</v>
      </c>
      <c r="E104" s="45">
        <v>30</v>
      </c>
      <c r="F104" s="45">
        <v>50</v>
      </c>
      <c r="G104" s="45">
        <f t="shared" si="17"/>
        <v>80</v>
      </c>
      <c r="H104" s="46">
        <v>0.89</v>
      </c>
      <c r="I104" s="46"/>
      <c r="J104" s="47">
        <f t="shared" si="19"/>
        <v>0</v>
      </c>
      <c r="K104" s="47">
        <f t="shared" si="20"/>
        <v>0</v>
      </c>
      <c r="L104" s="47">
        <f t="shared" si="21"/>
        <v>0</v>
      </c>
    </row>
    <row r="105" spans="2:12" s="12" customFormat="1" ht="21.75" customHeight="1">
      <c r="B105" s="43">
        <v>94</v>
      </c>
      <c r="C105" s="44" t="s">
        <v>173</v>
      </c>
      <c r="D105" s="43" t="s">
        <v>260</v>
      </c>
      <c r="E105" s="45">
        <v>30</v>
      </c>
      <c r="F105" s="45">
        <v>50</v>
      </c>
      <c r="G105" s="45">
        <f t="shared" si="17"/>
        <v>80</v>
      </c>
      <c r="H105" s="46">
        <v>1.65</v>
      </c>
      <c r="I105" s="46"/>
      <c r="J105" s="47">
        <f t="shared" si="19"/>
        <v>0</v>
      </c>
      <c r="K105" s="47">
        <f t="shared" si="20"/>
        <v>0</v>
      </c>
      <c r="L105" s="47">
        <f t="shared" si="21"/>
        <v>0</v>
      </c>
    </row>
    <row r="106" spans="2:12" s="12" customFormat="1" ht="21.75" customHeight="1">
      <c r="B106" s="43">
        <v>95</v>
      </c>
      <c r="C106" s="44" t="s">
        <v>30</v>
      </c>
      <c r="D106" s="43" t="s">
        <v>260</v>
      </c>
      <c r="E106" s="45">
        <v>200</v>
      </c>
      <c r="F106" s="45">
        <v>300</v>
      </c>
      <c r="G106" s="45">
        <f t="shared" si="17"/>
        <v>500</v>
      </c>
      <c r="H106" s="46">
        <v>0.01</v>
      </c>
      <c r="I106" s="46"/>
      <c r="J106" s="47">
        <f t="shared" si="19"/>
        <v>0</v>
      </c>
      <c r="K106" s="47">
        <f t="shared" si="20"/>
        <v>0</v>
      </c>
      <c r="L106" s="47">
        <f t="shared" si="21"/>
        <v>0</v>
      </c>
    </row>
    <row r="107" spans="2:12" s="12" customFormat="1" ht="21.75" customHeight="1">
      <c r="B107" s="43">
        <v>96</v>
      </c>
      <c r="C107" s="44" t="s">
        <v>174</v>
      </c>
      <c r="D107" s="43" t="s">
        <v>260</v>
      </c>
      <c r="E107" s="45">
        <v>80</v>
      </c>
      <c r="F107" s="45">
        <v>100</v>
      </c>
      <c r="G107" s="45">
        <f t="shared" si="17"/>
        <v>180</v>
      </c>
      <c r="H107" s="46">
        <v>0.02</v>
      </c>
      <c r="I107" s="46"/>
      <c r="J107" s="47">
        <f t="shared" si="19"/>
        <v>0</v>
      </c>
      <c r="K107" s="47">
        <f t="shared" si="20"/>
        <v>0</v>
      </c>
      <c r="L107" s="47">
        <f t="shared" si="21"/>
        <v>0</v>
      </c>
    </row>
    <row r="108" spans="2:12" s="12" customFormat="1" ht="21.75" customHeight="1">
      <c r="B108" s="43">
        <v>97</v>
      </c>
      <c r="C108" s="44" t="s">
        <v>175</v>
      </c>
      <c r="D108" s="43" t="s">
        <v>260</v>
      </c>
      <c r="E108" s="45">
        <v>80</v>
      </c>
      <c r="F108" s="45">
        <v>100</v>
      </c>
      <c r="G108" s="45">
        <f t="shared" si="17"/>
        <v>180</v>
      </c>
      <c r="H108" s="46">
        <v>0.02</v>
      </c>
      <c r="I108" s="46"/>
      <c r="J108" s="47">
        <f t="shared" si="19"/>
        <v>0</v>
      </c>
      <c r="K108" s="47">
        <f t="shared" si="20"/>
        <v>0</v>
      </c>
      <c r="L108" s="47">
        <f t="shared" si="21"/>
        <v>0</v>
      </c>
    </row>
    <row r="109" spans="2:12" s="12" customFormat="1" ht="21.75" customHeight="1">
      <c r="B109" s="43">
        <v>98</v>
      </c>
      <c r="C109" s="44" t="s">
        <v>176</v>
      </c>
      <c r="D109" s="43" t="s">
        <v>260</v>
      </c>
      <c r="E109" s="45">
        <v>80</v>
      </c>
      <c r="F109" s="45">
        <v>100</v>
      </c>
      <c r="G109" s="45">
        <f t="shared" si="17"/>
        <v>180</v>
      </c>
      <c r="H109" s="46">
        <v>0.02</v>
      </c>
      <c r="I109" s="46"/>
      <c r="J109" s="47">
        <f t="shared" si="19"/>
        <v>0</v>
      </c>
      <c r="K109" s="47">
        <f t="shared" si="20"/>
        <v>0</v>
      </c>
      <c r="L109" s="47">
        <f t="shared" si="21"/>
        <v>0</v>
      </c>
    </row>
    <row r="110" spans="2:12" s="12" customFormat="1" ht="21.75" customHeight="1">
      <c r="B110" s="43">
        <v>99</v>
      </c>
      <c r="C110" s="44" t="s">
        <v>31</v>
      </c>
      <c r="D110" s="43" t="s">
        <v>260</v>
      </c>
      <c r="E110" s="45">
        <v>80</v>
      </c>
      <c r="F110" s="45">
        <v>100</v>
      </c>
      <c r="G110" s="45">
        <f t="shared" si="17"/>
        <v>180</v>
      </c>
      <c r="H110" s="46">
        <v>0.08</v>
      </c>
      <c r="I110" s="46"/>
      <c r="J110" s="47">
        <f t="shared" si="19"/>
        <v>0</v>
      </c>
      <c r="K110" s="47">
        <f t="shared" si="20"/>
        <v>0</v>
      </c>
      <c r="L110" s="47">
        <f t="shared" si="21"/>
        <v>0</v>
      </c>
    </row>
    <row r="111" spans="2:12" s="12" customFormat="1" ht="21.75" customHeight="1">
      <c r="B111" s="43">
        <v>100</v>
      </c>
      <c r="C111" s="44" t="s">
        <v>32</v>
      </c>
      <c r="D111" s="43" t="s">
        <v>260</v>
      </c>
      <c r="E111" s="45">
        <v>80</v>
      </c>
      <c r="F111" s="45">
        <v>100</v>
      </c>
      <c r="G111" s="45">
        <f t="shared" si="17"/>
        <v>180</v>
      </c>
      <c r="H111" s="46">
        <v>0.03</v>
      </c>
      <c r="I111" s="46"/>
      <c r="J111" s="47">
        <f t="shared" si="19"/>
        <v>0</v>
      </c>
      <c r="K111" s="47">
        <f t="shared" si="20"/>
        <v>0</v>
      </c>
      <c r="L111" s="47">
        <f t="shared" si="21"/>
        <v>0</v>
      </c>
    </row>
    <row r="112" spans="2:12" s="12" customFormat="1" ht="21.75" customHeight="1">
      <c r="B112" s="43">
        <v>101</v>
      </c>
      <c r="C112" s="44" t="s">
        <v>33</v>
      </c>
      <c r="D112" s="43" t="s">
        <v>260</v>
      </c>
      <c r="E112" s="45">
        <v>150</v>
      </c>
      <c r="F112" s="45">
        <v>200</v>
      </c>
      <c r="G112" s="45">
        <f t="shared" si="17"/>
        <v>350</v>
      </c>
      <c r="H112" s="46">
        <v>0.02</v>
      </c>
      <c r="I112" s="46"/>
      <c r="J112" s="47">
        <f t="shared" si="19"/>
        <v>0</v>
      </c>
      <c r="K112" s="47">
        <f t="shared" si="20"/>
        <v>0</v>
      </c>
      <c r="L112" s="47">
        <f t="shared" si="21"/>
        <v>0</v>
      </c>
    </row>
    <row r="113" spans="2:12" s="12" customFormat="1" ht="21.75" customHeight="1">
      <c r="B113" s="43">
        <v>102</v>
      </c>
      <c r="C113" s="44" t="s">
        <v>34</v>
      </c>
      <c r="D113" s="43" t="s">
        <v>260</v>
      </c>
      <c r="E113" s="45">
        <v>30</v>
      </c>
      <c r="F113" s="45">
        <v>50</v>
      </c>
      <c r="G113" s="45">
        <f t="shared" si="17"/>
        <v>80</v>
      </c>
      <c r="H113" s="46">
        <v>2.09</v>
      </c>
      <c r="I113" s="46"/>
      <c r="J113" s="47">
        <f t="shared" si="19"/>
        <v>0</v>
      </c>
      <c r="K113" s="47">
        <f t="shared" si="20"/>
        <v>0</v>
      </c>
      <c r="L113" s="47">
        <f t="shared" si="21"/>
        <v>0</v>
      </c>
    </row>
    <row r="114" spans="2:12" s="12" customFormat="1" ht="21.75" customHeight="1">
      <c r="B114" s="43">
        <v>103</v>
      </c>
      <c r="C114" s="44" t="s">
        <v>35</v>
      </c>
      <c r="D114" s="43" t="s">
        <v>260</v>
      </c>
      <c r="E114" s="45">
        <v>80</v>
      </c>
      <c r="F114" s="45">
        <v>100</v>
      </c>
      <c r="G114" s="45">
        <f t="shared" si="17"/>
        <v>180</v>
      </c>
      <c r="H114" s="46">
        <v>0.08</v>
      </c>
      <c r="I114" s="46"/>
      <c r="J114" s="47">
        <f t="shared" si="19"/>
        <v>0</v>
      </c>
      <c r="K114" s="47">
        <f t="shared" si="20"/>
        <v>0</v>
      </c>
      <c r="L114" s="47">
        <f t="shared" si="21"/>
        <v>0</v>
      </c>
    </row>
    <row r="115" spans="2:12" s="12" customFormat="1" ht="27.75" customHeight="1">
      <c r="B115" s="76" t="s">
        <v>132</v>
      </c>
      <c r="C115" s="76"/>
      <c r="D115" s="76"/>
      <c r="E115" s="76"/>
      <c r="F115" s="76"/>
      <c r="G115" s="76"/>
      <c r="H115" s="76"/>
      <c r="I115" s="76"/>
      <c r="J115" s="76"/>
      <c r="K115" s="76"/>
      <c r="L115" s="76"/>
    </row>
    <row r="116" spans="2:12" s="12" customFormat="1" ht="21.75" customHeight="1">
      <c r="B116" s="43">
        <v>104</v>
      </c>
      <c r="C116" s="44" t="s">
        <v>286</v>
      </c>
      <c r="D116" s="43" t="s">
        <v>260</v>
      </c>
      <c r="E116" s="45">
        <v>30</v>
      </c>
      <c r="F116" s="45">
        <v>50</v>
      </c>
      <c r="G116" s="45">
        <f t="shared" si="17"/>
        <v>80</v>
      </c>
      <c r="H116" s="46">
        <v>5.22</v>
      </c>
      <c r="I116" s="46"/>
      <c r="J116" s="47">
        <f>E116*I116</f>
        <v>0</v>
      </c>
      <c r="K116" s="47">
        <f>F116*I116</f>
        <v>0</v>
      </c>
      <c r="L116" s="47">
        <f t="shared" si="18"/>
        <v>0</v>
      </c>
    </row>
    <row r="117" spans="2:12" s="12" customFormat="1" ht="21.75" customHeight="1">
      <c r="B117" s="43">
        <v>105</v>
      </c>
      <c r="C117" s="44" t="s">
        <v>36</v>
      </c>
      <c r="D117" s="43" t="s">
        <v>260</v>
      </c>
      <c r="E117" s="45">
        <v>8</v>
      </c>
      <c r="F117" s="45">
        <v>10</v>
      </c>
      <c r="G117" s="45">
        <f t="shared" si="17"/>
        <v>18</v>
      </c>
      <c r="H117" s="46">
        <v>8.6300000000000008</v>
      </c>
      <c r="I117" s="46"/>
      <c r="J117" s="47">
        <f t="shared" ref="J117:J132" si="22">E117*I117</f>
        <v>0</v>
      </c>
      <c r="K117" s="47">
        <f t="shared" ref="K117:K132" si="23">F117*I117</f>
        <v>0</v>
      </c>
      <c r="L117" s="47">
        <f t="shared" ref="L117:L132" si="24">J117+K117</f>
        <v>0</v>
      </c>
    </row>
    <row r="118" spans="2:12" s="12" customFormat="1" ht="21.75" customHeight="1">
      <c r="B118" s="43">
        <v>106</v>
      </c>
      <c r="C118" s="44" t="s">
        <v>287</v>
      </c>
      <c r="D118" s="43" t="s">
        <v>260</v>
      </c>
      <c r="E118" s="45">
        <v>4</v>
      </c>
      <c r="F118" s="45">
        <v>5</v>
      </c>
      <c r="G118" s="45">
        <f t="shared" si="17"/>
        <v>9</v>
      </c>
      <c r="H118" s="46">
        <v>38.840000000000003</v>
      </c>
      <c r="I118" s="46"/>
      <c r="J118" s="47">
        <f t="shared" si="22"/>
        <v>0</v>
      </c>
      <c r="K118" s="47">
        <f t="shared" si="23"/>
        <v>0</v>
      </c>
      <c r="L118" s="47">
        <f t="shared" si="24"/>
        <v>0</v>
      </c>
    </row>
    <row r="119" spans="2:12" s="12" customFormat="1" ht="21.75" customHeight="1">
      <c r="B119" s="43">
        <v>107</v>
      </c>
      <c r="C119" s="44" t="s">
        <v>288</v>
      </c>
      <c r="D119" s="43" t="s">
        <v>260</v>
      </c>
      <c r="E119" s="45">
        <v>50</v>
      </c>
      <c r="F119" s="45">
        <v>50</v>
      </c>
      <c r="G119" s="45">
        <f t="shared" si="17"/>
        <v>100</v>
      </c>
      <c r="H119" s="46">
        <v>45</v>
      </c>
      <c r="I119" s="46"/>
      <c r="J119" s="47">
        <f t="shared" si="22"/>
        <v>0</v>
      </c>
      <c r="K119" s="47">
        <f t="shared" si="23"/>
        <v>0</v>
      </c>
      <c r="L119" s="47">
        <f t="shared" si="24"/>
        <v>0</v>
      </c>
    </row>
    <row r="120" spans="2:12" s="12" customFormat="1" ht="21.75" customHeight="1">
      <c r="B120" s="43">
        <v>108</v>
      </c>
      <c r="C120" s="44" t="s">
        <v>290</v>
      </c>
      <c r="D120" s="43" t="s">
        <v>260</v>
      </c>
      <c r="E120" s="45">
        <v>30</v>
      </c>
      <c r="F120" s="45">
        <v>60</v>
      </c>
      <c r="G120" s="45">
        <f t="shared" si="17"/>
        <v>90</v>
      </c>
      <c r="H120" s="46">
        <v>17</v>
      </c>
      <c r="I120" s="46"/>
      <c r="J120" s="47">
        <f t="shared" si="22"/>
        <v>0</v>
      </c>
      <c r="K120" s="47">
        <f t="shared" si="23"/>
        <v>0</v>
      </c>
      <c r="L120" s="47">
        <f t="shared" si="24"/>
        <v>0</v>
      </c>
    </row>
    <row r="121" spans="2:12" s="12" customFormat="1" ht="21.75" customHeight="1">
      <c r="B121" s="43">
        <v>109</v>
      </c>
      <c r="C121" s="44" t="s">
        <v>289</v>
      </c>
      <c r="D121" s="43" t="s">
        <v>260</v>
      </c>
      <c r="E121" s="45">
        <v>40</v>
      </c>
      <c r="F121" s="45">
        <v>70</v>
      </c>
      <c r="G121" s="45">
        <f t="shared" si="17"/>
        <v>110</v>
      </c>
      <c r="H121" s="46">
        <v>23.74</v>
      </c>
      <c r="I121" s="46"/>
      <c r="J121" s="47">
        <f t="shared" si="22"/>
        <v>0</v>
      </c>
      <c r="K121" s="47">
        <f t="shared" si="23"/>
        <v>0</v>
      </c>
      <c r="L121" s="47">
        <f t="shared" si="24"/>
        <v>0</v>
      </c>
    </row>
    <row r="122" spans="2:12" s="12" customFormat="1" ht="21.75" customHeight="1">
      <c r="B122" s="43">
        <v>110</v>
      </c>
      <c r="C122" s="44" t="s">
        <v>291</v>
      </c>
      <c r="D122" s="43" t="s">
        <v>260</v>
      </c>
      <c r="E122" s="45">
        <v>40</v>
      </c>
      <c r="F122" s="45">
        <v>70</v>
      </c>
      <c r="G122" s="45">
        <f t="shared" si="17"/>
        <v>110</v>
      </c>
      <c r="H122" s="46">
        <v>12.95</v>
      </c>
      <c r="I122" s="46"/>
      <c r="J122" s="47">
        <f t="shared" si="22"/>
        <v>0</v>
      </c>
      <c r="K122" s="47">
        <f t="shared" si="23"/>
        <v>0</v>
      </c>
      <c r="L122" s="47">
        <f t="shared" si="24"/>
        <v>0</v>
      </c>
    </row>
    <row r="123" spans="2:12" s="12" customFormat="1" ht="21.75" customHeight="1">
      <c r="B123" s="43">
        <v>111</v>
      </c>
      <c r="C123" s="44" t="s">
        <v>292</v>
      </c>
      <c r="D123" s="43" t="s">
        <v>260</v>
      </c>
      <c r="E123" s="45">
        <v>8</v>
      </c>
      <c r="F123" s="45">
        <v>10</v>
      </c>
      <c r="G123" s="45">
        <f t="shared" si="17"/>
        <v>18</v>
      </c>
      <c r="H123" s="46">
        <v>5</v>
      </c>
      <c r="I123" s="46"/>
      <c r="J123" s="47">
        <f t="shared" si="22"/>
        <v>0</v>
      </c>
      <c r="K123" s="47">
        <f t="shared" si="23"/>
        <v>0</v>
      </c>
      <c r="L123" s="47">
        <f t="shared" si="24"/>
        <v>0</v>
      </c>
    </row>
    <row r="124" spans="2:12" s="12" customFormat="1" ht="21.75" customHeight="1">
      <c r="B124" s="43">
        <v>112</v>
      </c>
      <c r="C124" s="44" t="s">
        <v>37</v>
      </c>
      <c r="D124" s="43" t="s">
        <v>260</v>
      </c>
      <c r="E124" s="45">
        <v>15</v>
      </c>
      <c r="F124" s="45">
        <v>30</v>
      </c>
      <c r="G124" s="45">
        <f t="shared" si="17"/>
        <v>45</v>
      </c>
      <c r="H124" s="46">
        <v>1.19</v>
      </c>
      <c r="I124" s="46"/>
      <c r="J124" s="47">
        <f t="shared" si="22"/>
        <v>0</v>
      </c>
      <c r="K124" s="47">
        <f t="shared" si="23"/>
        <v>0</v>
      </c>
      <c r="L124" s="47">
        <f t="shared" si="24"/>
        <v>0</v>
      </c>
    </row>
    <row r="125" spans="2:12" s="12" customFormat="1" ht="21.75" customHeight="1">
      <c r="B125" s="43">
        <v>113</v>
      </c>
      <c r="C125" s="44" t="s">
        <v>293</v>
      </c>
      <c r="D125" s="43" t="s">
        <v>260</v>
      </c>
      <c r="E125" s="45">
        <v>20</v>
      </c>
      <c r="F125" s="45">
        <v>35</v>
      </c>
      <c r="G125" s="45">
        <f t="shared" si="17"/>
        <v>55</v>
      </c>
      <c r="H125" s="46">
        <v>2.4</v>
      </c>
      <c r="I125" s="46"/>
      <c r="J125" s="47">
        <f t="shared" si="22"/>
        <v>0</v>
      </c>
      <c r="K125" s="47">
        <f t="shared" si="23"/>
        <v>0</v>
      </c>
      <c r="L125" s="47">
        <f t="shared" si="24"/>
        <v>0</v>
      </c>
    </row>
    <row r="126" spans="2:12" s="12" customFormat="1" ht="21.75" customHeight="1">
      <c r="B126" s="43">
        <v>114</v>
      </c>
      <c r="C126" s="44" t="s">
        <v>294</v>
      </c>
      <c r="D126" s="43" t="s">
        <v>260</v>
      </c>
      <c r="E126" s="45">
        <v>5</v>
      </c>
      <c r="F126" s="45">
        <v>10</v>
      </c>
      <c r="G126" s="45">
        <f t="shared" si="17"/>
        <v>15</v>
      </c>
      <c r="H126" s="46">
        <v>2.13</v>
      </c>
      <c r="I126" s="46"/>
      <c r="J126" s="47">
        <f t="shared" si="22"/>
        <v>0</v>
      </c>
      <c r="K126" s="47">
        <f t="shared" si="23"/>
        <v>0</v>
      </c>
      <c r="L126" s="47">
        <f t="shared" si="24"/>
        <v>0</v>
      </c>
    </row>
    <row r="127" spans="2:12" s="12" customFormat="1" ht="21.75" customHeight="1">
      <c r="B127" s="43">
        <v>115</v>
      </c>
      <c r="C127" s="44" t="s">
        <v>38</v>
      </c>
      <c r="D127" s="43" t="s">
        <v>268</v>
      </c>
      <c r="E127" s="45">
        <v>3</v>
      </c>
      <c r="F127" s="45">
        <v>5</v>
      </c>
      <c r="G127" s="45">
        <f t="shared" si="17"/>
        <v>8</v>
      </c>
      <c r="H127" s="46">
        <v>5.48</v>
      </c>
      <c r="I127" s="46"/>
      <c r="J127" s="47">
        <f t="shared" si="22"/>
        <v>0</v>
      </c>
      <c r="K127" s="47">
        <f t="shared" si="23"/>
        <v>0</v>
      </c>
      <c r="L127" s="47">
        <f t="shared" si="24"/>
        <v>0</v>
      </c>
    </row>
    <row r="128" spans="2:12" s="12" customFormat="1" ht="21.75" customHeight="1">
      <c r="B128" s="43">
        <v>116</v>
      </c>
      <c r="C128" s="44" t="s">
        <v>39</v>
      </c>
      <c r="D128" s="43" t="s">
        <v>268</v>
      </c>
      <c r="E128" s="45">
        <v>3</v>
      </c>
      <c r="F128" s="45">
        <v>5</v>
      </c>
      <c r="G128" s="45">
        <f t="shared" ref="G128:G184" si="25">E128+F128</f>
        <v>8</v>
      </c>
      <c r="H128" s="46">
        <v>6.8</v>
      </c>
      <c r="I128" s="46"/>
      <c r="J128" s="47">
        <f t="shared" si="22"/>
        <v>0</v>
      </c>
      <c r="K128" s="47">
        <f t="shared" si="23"/>
        <v>0</v>
      </c>
      <c r="L128" s="47">
        <f t="shared" si="24"/>
        <v>0</v>
      </c>
    </row>
    <row r="129" spans="2:12" s="12" customFormat="1" ht="21.75" customHeight="1">
      <c r="B129" s="43">
        <v>117</v>
      </c>
      <c r="C129" s="44" t="s">
        <v>177</v>
      </c>
      <c r="D129" s="43" t="s">
        <v>260</v>
      </c>
      <c r="E129" s="45">
        <v>6</v>
      </c>
      <c r="F129" s="45">
        <v>12</v>
      </c>
      <c r="G129" s="45">
        <f t="shared" si="25"/>
        <v>18</v>
      </c>
      <c r="H129" s="46">
        <v>4.8600000000000003</v>
      </c>
      <c r="I129" s="46"/>
      <c r="J129" s="47">
        <f t="shared" si="22"/>
        <v>0</v>
      </c>
      <c r="K129" s="47">
        <f t="shared" si="23"/>
        <v>0</v>
      </c>
      <c r="L129" s="47">
        <f t="shared" si="24"/>
        <v>0</v>
      </c>
    </row>
    <row r="130" spans="2:12" s="12" customFormat="1" ht="21.75" customHeight="1">
      <c r="B130" s="43">
        <v>118</v>
      </c>
      <c r="C130" s="44" t="s">
        <v>295</v>
      </c>
      <c r="D130" s="43" t="s">
        <v>260</v>
      </c>
      <c r="E130" s="45">
        <v>2</v>
      </c>
      <c r="F130" s="45">
        <v>5</v>
      </c>
      <c r="G130" s="45">
        <f t="shared" si="25"/>
        <v>7</v>
      </c>
      <c r="H130" s="46">
        <v>7</v>
      </c>
      <c r="I130" s="46"/>
      <c r="J130" s="47">
        <f t="shared" si="22"/>
        <v>0</v>
      </c>
      <c r="K130" s="47">
        <f t="shared" si="23"/>
        <v>0</v>
      </c>
      <c r="L130" s="47">
        <f t="shared" si="24"/>
        <v>0</v>
      </c>
    </row>
    <row r="131" spans="2:12" s="12" customFormat="1" ht="21.75" customHeight="1">
      <c r="B131" s="43">
        <v>119</v>
      </c>
      <c r="C131" s="44" t="s">
        <v>296</v>
      </c>
      <c r="D131" s="43" t="s">
        <v>260</v>
      </c>
      <c r="E131" s="45">
        <v>2</v>
      </c>
      <c r="F131" s="45">
        <v>5</v>
      </c>
      <c r="G131" s="45">
        <f t="shared" si="25"/>
        <v>7</v>
      </c>
      <c r="H131" s="46">
        <v>7</v>
      </c>
      <c r="I131" s="46"/>
      <c r="J131" s="47">
        <f t="shared" si="22"/>
        <v>0</v>
      </c>
      <c r="K131" s="47">
        <f t="shared" si="23"/>
        <v>0</v>
      </c>
      <c r="L131" s="47">
        <f t="shared" si="24"/>
        <v>0</v>
      </c>
    </row>
    <row r="132" spans="2:12" s="12" customFormat="1" ht="36.75" customHeight="1">
      <c r="B132" s="43">
        <v>120</v>
      </c>
      <c r="C132" s="44" t="s">
        <v>297</v>
      </c>
      <c r="D132" s="43" t="s">
        <v>260</v>
      </c>
      <c r="E132" s="45">
        <v>2</v>
      </c>
      <c r="F132" s="45">
        <v>5</v>
      </c>
      <c r="G132" s="45">
        <f t="shared" si="25"/>
        <v>7</v>
      </c>
      <c r="H132" s="46">
        <v>9.17</v>
      </c>
      <c r="I132" s="46"/>
      <c r="J132" s="47">
        <f t="shared" si="22"/>
        <v>0</v>
      </c>
      <c r="K132" s="47">
        <f t="shared" si="23"/>
        <v>0</v>
      </c>
      <c r="L132" s="47">
        <f t="shared" si="24"/>
        <v>0</v>
      </c>
    </row>
    <row r="133" spans="2:12" s="12" customFormat="1" ht="27.75" customHeight="1">
      <c r="B133" s="76" t="s">
        <v>133</v>
      </c>
      <c r="C133" s="76"/>
      <c r="D133" s="76"/>
      <c r="E133" s="76"/>
      <c r="F133" s="76"/>
      <c r="G133" s="76"/>
      <c r="H133" s="76"/>
      <c r="I133" s="76"/>
      <c r="J133" s="76"/>
      <c r="K133" s="76"/>
      <c r="L133" s="76"/>
    </row>
    <row r="134" spans="2:12" s="12" customFormat="1" ht="37.5" customHeight="1">
      <c r="B134" s="43">
        <v>121</v>
      </c>
      <c r="C134" s="44" t="s">
        <v>313</v>
      </c>
      <c r="D134" s="43" t="s">
        <v>268</v>
      </c>
      <c r="E134" s="45">
        <v>30</v>
      </c>
      <c r="F134" s="45">
        <v>40</v>
      </c>
      <c r="G134" s="45">
        <f t="shared" si="25"/>
        <v>70</v>
      </c>
      <c r="H134" s="46">
        <v>4</v>
      </c>
      <c r="I134" s="46"/>
      <c r="J134" s="47">
        <f>E134*I134</f>
        <v>0</v>
      </c>
      <c r="K134" s="47">
        <f>F134*I134</f>
        <v>0</v>
      </c>
      <c r="L134" s="47">
        <f t="shared" ref="L134" si="26">J134+K134</f>
        <v>0</v>
      </c>
    </row>
    <row r="135" spans="2:12" s="12" customFormat="1" ht="38.25" customHeight="1">
      <c r="B135" s="43">
        <v>122</v>
      </c>
      <c r="C135" s="44" t="s">
        <v>314</v>
      </c>
      <c r="D135" s="43" t="s">
        <v>268</v>
      </c>
      <c r="E135" s="45">
        <v>20</v>
      </c>
      <c r="F135" s="45">
        <v>40</v>
      </c>
      <c r="G135" s="45">
        <f t="shared" si="25"/>
        <v>60</v>
      </c>
      <c r="H135" s="46">
        <v>4</v>
      </c>
      <c r="I135" s="46"/>
      <c r="J135" s="47">
        <f t="shared" ref="J135:J185" si="27">E135*I135</f>
        <v>0</v>
      </c>
      <c r="K135" s="47">
        <f t="shared" ref="K135:K185" si="28">F135*I135</f>
        <v>0</v>
      </c>
      <c r="L135" s="47">
        <f t="shared" ref="L135:L185" si="29">J135+K135</f>
        <v>0</v>
      </c>
    </row>
    <row r="136" spans="2:12" s="12" customFormat="1" ht="21.75" customHeight="1">
      <c r="B136" s="43">
        <v>123</v>
      </c>
      <c r="C136" s="44" t="s">
        <v>315</v>
      </c>
      <c r="D136" s="43" t="s">
        <v>260</v>
      </c>
      <c r="E136" s="45">
        <v>10</v>
      </c>
      <c r="F136" s="45">
        <v>15</v>
      </c>
      <c r="G136" s="45">
        <f t="shared" si="25"/>
        <v>25</v>
      </c>
      <c r="H136" s="46">
        <v>1.5</v>
      </c>
      <c r="I136" s="46"/>
      <c r="J136" s="47">
        <f t="shared" si="27"/>
        <v>0</v>
      </c>
      <c r="K136" s="47">
        <f t="shared" si="28"/>
        <v>0</v>
      </c>
      <c r="L136" s="47">
        <f t="shared" si="29"/>
        <v>0</v>
      </c>
    </row>
    <row r="137" spans="2:12" s="12" customFormat="1" ht="21.75" customHeight="1">
      <c r="B137" s="43">
        <v>124</v>
      </c>
      <c r="C137" s="44" t="s">
        <v>316</v>
      </c>
      <c r="D137" s="43" t="s">
        <v>260</v>
      </c>
      <c r="E137" s="45">
        <v>10</v>
      </c>
      <c r="F137" s="45">
        <v>15</v>
      </c>
      <c r="G137" s="45">
        <f t="shared" si="25"/>
        <v>25</v>
      </c>
      <c r="H137" s="46">
        <v>2.5</v>
      </c>
      <c r="I137" s="46"/>
      <c r="J137" s="47">
        <f t="shared" si="27"/>
        <v>0</v>
      </c>
      <c r="K137" s="47">
        <f t="shared" si="28"/>
        <v>0</v>
      </c>
      <c r="L137" s="47">
        <f t="shared" si="29"/>
        <v>0</v>
      </c>
    </row>
    <row r="138" spans="2:12" s="12" customFormat="1" ht="21.75" customHeight="1">
      <c r="B138" s="43">
        <v>125</v>
      </c>
      <c r="C138" s="44" t="s">
        <v>317</v>
      </c>
      <c r="D138" s="43" t="s">
        <v>260</v>
      </c>
      <c r="E138" s="45">
        <v>10</v>
      </c>
      <c r="F138" s="45">
        <v>15</v>
      </c>
      <c r="G138" s="45">
        <f t="shared" si="25"/>
        <v>25</v>
      </c>
      <c r="H138" s="46">
        <v>3.5</v>
      </c>
      <c r="I138" s="46"/>
      <c r="J138" s="47">
        <f t="shared" si="27"/>
        <v>0</v>
      </c>
      <c r="K138" s="47">
        <f t="shared" si="28"/>
        <v>0</v>
      </c>
      <c r="L138" s="47">
        <f t="shared" si="29"/>
        <v>0</v>
      </c>
    </row>
    <row r="139" spans="2:12" s="12" customFormat="1" ht="21.75" customHeight="1">
      <c r="B139" s="43">
        <v>126</v>
      </c>
      <c r="C139" s="44" t="s">
        <v>318</v>
      </c>
      <c r="D139" s="43" t="s">
        <v>260</v>
      </c>
      <c r="E139" s="45">
        <v>10</v>
      </c>
      <c r="F139" s="45">
        <v>15</v>
      </c>
      <c r="G139" s="45">
        <f t="shared" si="25"/>
        <v>25</v>
      </c>
      <c r="H139" s="46">
        <v>4.5</v>
      </c>
      <c r="I139" s="46"/>
      <c r="J139" s="47">
        <f t="shared" si="27"/>
        <v>0</v>
      </c>
      <c r="K139" s="47">
        <f t="shared" si="28"/>
        <v>0</v>
      </c>
      <c r="L139" s="47">
        <f t="shared" si="29"/>
        <v>0</v>
      </c>
    </row>
    <row r="140" spans="2:12" s="12" customFormat="1" ht="21.75" customHeight="1">
      <c r="B140" s="43">
        <v>127</v>
      </c>
      <c r="C140" s="44" t="s">
        <v>319</v>
      </c>
      <c r="D140" s="43" t="s">
        <v>260</v>
      </c>
      <c r="E140" s="45">
        <v>10</v>
      </c>
      <c r="F140" s="45">
        <v>15</v>
      </c>
      <c r="G140" s="45">
        <f t="shared" si="25"/>
        <v>25</v>
      </c>
      <c r="H140" s="46">
        <v>5</v>
      </c>
      <c r="I140" s="46"/>
      <c r="J140" s="47">
        <f t="shared" si="27"/>
        <v>0</v>
      </c>
      <c r="K140" s="47">
        <f t="shared" si="28"/>
        <v>0</v>
      </c>
      <c r="L140" s="47">
        <f t="shared" si="29"/>
        <v>0</v>
      </c>
    </row>
    <row r="141" spans="2:12" s="12" customFormat="1" ht="32.25" customHeight="1">
      <c r="B141" s="43">
        <v>128</v>
      </c>
      <c r="C141" s="44" t="s">
        <v>320</v>
      </c>
      <c r="D141" s="43" t="s">
        <v>260</v>
      </c>
      <c r="E141" s="45">
        <v>50</v>
      </c>
      <c r="F141" s="45">
        <v>80</v>
      </c>
      <c r="G141" s="45">
        <f t="shared" si="25"/>
        <v>130</v>
      </c>
      <c r="H141" s="46">
        <v>8</v>
      </c>
      <c r="I141" s="46"/>
      <c r="J141" s="47">
        <f t="shared" si="27"/>
        <v>0</v>
      </c>
      <c r="K141" s="47">
        <f t="shared" si="28"/>
        <v>0</v>
      </c>
      <c r="L141" s="47">
        <f t="shared" si="29"/>
        <v>0</v>
      </c>
    </row>
    <row r="142" spans="2:12" s="12" customFormat="1" ht="21.75" customHeight="1">
      <c r="B142" s="43">
        <v>129</v>
      </c>
      <c r="C142" s="44" t="s">
        <v>321</v>
      </c>
      <c r="D142" s="43" t="s">
        <v>260</v>
      </c>
      <c r="E142" s="45">
        <v>2</v>
      </c>
      <c r="F142" s="45">
        <v>5</v>
      </c>
      <c r="G142" s="45">
        <f t="shared" si="25"/>
        <v>7</v>
      </c>
      <c r="H142" s="46">
        <v>10</v>
      </c>
      <c r="I142" s="46"/>
      <c r="J142" s="47">
        <f t="shared" si="27"/>
        <v>0</v>
      </c>
      <c r="K142" s="47">
        <f t="shared" si="28"/>
        <v>0</v>
      </c>
      <c r="L142" s="47">
        <f t="shared" si="29"/>
        <v>0</v>
      </c>
    </row>
    <row r="143" spans="2:12" s="12" customFormat="1" ht="21.75" customHeight="1">
      <c r="B143" s="43">
        <v>130</v>
      </c>
      <c r="C143" s="44" t="s">
        <v>322</v>
      </c>
      <c r="D143" s="43" t="s">
        <v>260</v>
      </c>
      <c r="E143" s="45">
        <v>2</v>
      </c>
      <c r="F143" s="45">
        <v>5</v>
      </c>
      <c r="G143" s="45">
        <f t="shared" si="25"/>
        <v>7</v>
      </c>
      <c r="H143" s="46">
        <v>12.5</v>
      </c>
      <c r="I143" s="46"/>
      <c r="J143" s="47">
        <f t="shared" si="27"/>
        <v>0</v>
      </c>
      <c r="K143" s="47">
        <f t="shared" si="28"/>
        <v>0</v>
      </c>
      <c r="L143" s="47">
        <f t="shared" si="29"/>
        <v>0</v>
      </c>
    </row>
    <row r="144" spans="2:12" s="12" customFormat="1" ht="34.5" customHeight="1">
      <c r="B144" s="43">
        <v>131</v>
      </c>
      <c r="C144" s="44" t="s">
        <v>40</v>
      </c>
      <c r="D144" s="43" t="s">
        <v>260</v>
      </c>
      <c r="E144" s="45">
        <v>10</v>
      </c>
      <c r="F144" s="45">
        <v>20</v>
      </c>
      <c r="G144" s="45">
        <f t="shared" si="25"/>
        <v>30</v>
      </c>
      <c r="H144" s="46">
        <v>14</v>
      </c>
      <c r="I144" s="46"/>
      <c r="J144" s="47">
        <f t="shared" si="27"/>
        <v>0</v>
      </c>
      <c r="K144" s="47">
        <f t="shared" si="28"/>
        <v>0</v>
      </c>
      <c r="L144" s="47">
        <f t="shared" si="29"/>
        <v>0</v>
      </c>
    </row>
    <row r="145" spans="2:12" s="12" customFormat="1" ht="21.75" customHeight="1">
      <c r="B145" s="43">
        <v>132</v>
      </c>
      <c r="C145" s="44" t="s">
        <v>178</v>
      </c>
      <c r="D145" s="43" t="s">
        <v>260</v>
      </c>
      <c r="E145" s="45">
        <v>10</v>
      </c>
      <c r="F145" s="45">
        <v>20</v>
      </c>
      <c r="G145" s="45">
        <f t="shared" si="25"/>
        <v>30</v>
      </c>
      <c r="H145" s="46">
        <v>1.2</v>
      </c>
      <c r="I145" s="46"/>
      <c r="J145" s="47">
        <f t="shared" si="27"/>
        <v>0</v>
      </c>
      <c r="K145" s="47">
        <f t="shared" si="28"/>
        <v>0</v>
      </c>
      <c r="L145" s="47">
        <f t="shared" si="29"/>
        <v>0</v>
      </c>
    </row>
    <row r="146" spans="2:12" s="12" customFormat="1" ht="21.75" customHeight="1">
      <c r="B146" s="43">
        <v>133</v>
      </c>
      <c r="C146" s="44" t="s">
        <v>41</v>
      </c>
      <c r="D146" s="43" t="s">
        <v>268</v>
      </c>
      <c r="E146" s="45">
        <v>10</v>
      </c>
      <c r="F146" s="45">
        <v>20</v>
      </c>
      <c r="G146" s="45">
        <f t="shared" si="25"/>
        <v>30</v>
      </c>
      <c r="H146" s="46">
        <v>5.54</v>
      </c>
      <c r="I146" s="46"/>
      <c r="J146" s="47">
        <f t="shared" si="27"/>
        <v>0</v>
      </c>
      <c r="K146" s="47">
        <f t="shared" si="28"/>
        <v>0</v>
      </c>
      <c r="L146" s="47">
        <f t="shared" si="29"/>
        <v>0</v>
      </c>
    </row>
    <row r="147" spans="2:12" s="12" customFormat="1" ht="21.75" customHeight="1">
      <c r="B147" s="43">
        <v>134</v>
      </c>
      <c r="C147" s="44" t="s">
        <v>323</v>
      </c>
      <c r="D147" s="43" t="s">
        <v>260</v>
      </c>
      <c r="E147" s="45">
        <v>10</v>
      </c>
      <c r="F147" s="45">
        <v>20</v>
      </c>
      <c r="G147" s="45">
        <f t="shared" si="25"/>
        <v>30</v>
      </c>
      <c r="H147" s="46">
        <v>2.11</v>
      </c>
      <c r="I147" s="46"/>
      <c r="J147" s="47">
        <f t="shared" si="27"/>
        <v>0</v>
      </c>
      <c r="K147" s="47">
        <f t="shared" si="28"/>
        <v>0</v>
      </c>
      <c r="L147" s="47">
        <f t="shared" si="29"/>
        <v>0</v>
      </c>
    </row>
    <row r="148" spans="2:12" s="12" customFormat="1" ht="21.75" customHeight="1">
      <c r="B148" s="43">
        <v>135</v>
      </c>
      <c r="C148" s="44" t="s">
        <v>324</v>
      </c>
      <c r="D148" s="43" t="s">
        <v>260</v>
      </c>
      <c r="E148" s="45">
        <v>10</v>
      </c>
      <c r="F148" s="45">
        <v>20</v>
      </c>
      <c r="G148" s="45">
        <f t="shared" si="25"/>
        <v>30</v>
      </c>
      <c r="H148" s="46">
        <v>1.8</v>
      </c>
      <c r="I148" s="46"/>
      <c r="J148" s="47">
        <f t="shared" si="27"/>
        <v>0</v>
      </c>
      <c r="K148" s="47">
        <f t="shared" si="28"/>
        <v>0</v>
      </c>
      <c r="L148" s="47">
        <f t="shared" si="29"/>
        <v>0</v>
      </c>
    </row>
    <row r="149" spans="2:12" s="12" customFormat="1" ht="21.75" customHeight="1">
      <c r="B149" s="43">
        <v>136</v>
      </c>
      <c r="C149" s="44" t="s">
        <v>325</v>
      </c>
      <c r="D149" s="43" t="s">
        <v>260</v>
      </c>
      <c r="E149" s="45">
        <v>10</v>
      </c>
      <c r="F149" s="45">
        <v>20</v>
      </c>
      <c r="G149" s="45">
        <f t="shared" si="25"/>
        <v>30</v>
      </c>
      <c r="H149" s="46">
        <v>1.5</v>
      </c>
      <c r="I149" s="46"/>
      <c r="J149" s="47">
        <f t="shared" si="27"/>
        <v>0</v>
      </c>
      <c r="K149" s="47">
        <f t="shared" si="28"/>
        <v>0</v>
      </c>
      <c r="L149" s="47">
        <f t="shared" si="29"/>
        <v>0</v>
      </c>
    </row>
    <row r="150" spans="2:12" s="12" customFormat="1" ht="21.75" customHeight="1">
      <c r="B150" s="43">
        <v>137</v>
      </c>
      <c r="C150" s="44" t="s">
        <v>42</v>
      </c>
      <c r="D150" s="43" t="s">
        <v>260</v>
      </c>
      <c r="E150" s="45">
        <v>10</v>
      </c>
      <c r="F150" s="45">
        <v>20</v>
      </c>
      <c r="G150" s="45">
        <f t="shared" si="25"/>
        <v>30</v>
      </c>
      <c r="H150" s="46">
        <v>1.2</v>
      </c>
      <c r="I150" s="46"/>
      <c r="J150" s="47">
        <f t="shared" si="27"/>
        <v>0</v>
      </c>
      <c r="K150" s="47">
        <f t="shared" si="28"/>
        <v>0</v>
      </c>
      <c r="L150" s="47">
        <f t="shared" si="29"/>
        <v>0</v>
      </c>
    </row>
    <row r="151" spans="2:12" s="12" customFormat="1" ht="21.75" customHeight="1">
      <c r="B151" s="43">
        <v>138</v>
      </c>
      <c r="C151" s="44" t="s">
        <v>179</v>
      </c>
      <c r="D151" s="43" t="s">
        <v>260</v>
      </c>
      <c r="E151" s="45">
        <v>20</v>
      </c>
      <c r="F151" s="45">
        <v>40</v>
      </c>
      <c r="G151" s="45">
        <f t="shared" si="25"/>
        <v>60</v>
      </c>
      <c r="H151" s="46">
        <v>2.77</v>
      </c>
      <c r="I151" s="46"/>
      <c r="J151" s="47">
        <f t="shared" si="27"/>
        <v>0</v>
      </c>
      <c r="K151" s="47">
        <f t="shared" si="28"/>
        <v>0</v>
      </c>
      <c r="L151" s="47">
        <f t="shared" si="29"/>
        <v>0</v>
      </c>
    </row>
    <row r="152" spans="2:12" s="12" customFormat="1" ht="21.75" customHeight="1">
      <c r="B152" s="43">
        <v>139</v>
      </c>
      <c r="C152" s="44" t="s">
        <v>180</v>
      </c>
      <c r="D152" s="43" t="s">
        <v>268</v>
      </c>
      <c r="E152" s="45">
        <v>15</v>
      </c>
      <c r="F152" s="45">
        <v>30</v>
      </c>
      <c r="G152" s="45">
        <f t="shared" si="25"/>
        <v>45</v>
      </c>
      <c r="H152" s="46">
        <v>3.08</v>
      </c>
      <c r="I152" s="46"/>
      <c r="J152" s="47">
        <f t="shared" si="27"/>
        <v>0</v>
      </c>
      <c r="K152" s="47">
        <f t="shared" si="28"/>
        <v>0</v>
      </c>
      <c r="L152" s="47">
        <f t="shared" si="29"/>
        <v>0</v>
      </c>
    </row>
    <row r="153" spans="2:12" s="12" customFormat="1" ht="34.5" customHeight="1">
      <c r="B153" s="43">
        <v>140</v>
      </c>
      <c r="C153" s="44" t="s">
        <v>183</v>
      </c>
      <c r="D153" s="43" t="s">
        <v>260</v>
      </c>
      <c r="E153" s="45">
        <v>1</v>
      </c>
      <c r="F153" s="45">
        <v>25</v>
      </c>
      <c r="G153" s="45">
        <f t="shared" si="25"/>
        <v>26</v>
      </c>
      <c r="H153" s="46">
        <v>1</v>
      </c>
      <c r="I153" s="46"/>
      <c r="J153" s="47">
        <f t="shared" si="27"/>
        <v>0</v>
      </c>
      <c r="K153" s="47">
        <f t="shared" si="28"/>
        <v>0</v>
      </c>
      <c r="L153" s="47">
        <f t="shared" si="29"/>
        <v>0</v>
      </c>
    </row>
    <row r="154" spans="2:12" s="12" customFormat="1" ht="34.5" customHeight="1">
      <c r="B154" s="43">
        <v>141</v>
      </c>
      <c r="C154" s="44" t="s">
        <v>182</v>
      </c>
      <c r="D154" s="43" t="s">
        <v>260</v>
      </c>
      <c r="E154" s="45">
        <v>12</v>
      </c>
      <c r="F154" s="45">
        <v>25</v>
      </c>
      <c r="G154" s="45">
        <f t="shared" si="25"/>
        <v>37</v>
      </c>
      <c r="H154" s="46">
        <v>2</v>
      </c>
      <c r="I154" s="46"/>
      <c r="J154" s="47">
        <f t="shared" si="27"/>
        <v>0</v>
      </c>
      <c r="K154" s="47">
        <f t="shared" si="28"/>
        <v>0</v>
      </c>
      <c r="L154" s="47">
        <f t="shared" si="29"/>
        <v>0</v>
      </c>
    </row>
    <row r="155" spans="2:12" s="12" customFormat="1" ht="34.5" customHeight="1">
      <c r="B155" s="43">
        <v>142</v>
      </c>
      <c r="C155" s="44" t="s">
        <v>326</v>
      </c>
      <c r="D155" s="43" t="s">
        <v>260</v>
      </c>
      <c r="E155" s="45">
        <v>12</v>
      </c>
      <c r="F155" s="45">
        <v>25</v>
      </c>
      <c r="G155" s="45">
        <f t="shared" si="25"/>
        <v>37</v>
      </c>
      <c r="H155" s="46">
        <v>2.5</v>
      </c>
      <c r="I155" s="46"/>
      <c r="J155" s="47">
        <f t="shared" si="27"/>
        <v>0</v>
      </c>
      <c r="K155" s="47">
        <f t="shared" si="28"/>
        <v>0</v>
      </c>
      <c r="L155" s="47">
        <f t="shared" si="29"/>
        <v>0</v>
      </c>
    </row>
    <row r="156" spans="2:12" s="12" customFormat="1" ht="36" customHeight="1">
      <c r="B156" s="43">
        <v>143</v>
      </c>
      <c r="C156" s="44" t="s">
        <v>181</v>
      </c>
      <c r="D156" s="43" t="s">
        <v>260</v>
      </c>
      <c r="E156" s="45">
        <v>12</v>
      </c>
      <c r="F156" s="45">
        <v>25</v>
      </c>
      <c r="G156" s="45">
        <f t="shared" si="25"/>
        <v>37</v>
      </c>
      <c r="H156" s="46">
        <v>3</v>
      </c>
      <c r="I156" s="46"/>
      <c r="J156" s="47">
        <f t="shared" si="27"/>
        <v>0</v>
      </c>
      <c r="K156" s="47">
        <f t="shared" si="28"/>
        <v>0</v>
      </c>
      <c r="L156" s="47">
        <f t="shared" si="29"/>
        <v>0</v>
      </c>
    </row>
    <row r="157" spans="2:12" s="12" customFormat="1" ht="28.5" customHeight="1">
      <c r="B157" s="43">
        <v>144</v>
      </c>
      <c r="C157" s="44" t="s">
        <v>184</v>
      </c>
      <c r="D157" s="43" t="s">
        <v>260</v>
      </c>
      <c r="E157" s="45">
        <v>7</v>
      </c>
      <c r="F157" s="45">
        <v>15</v>
      </c>
      <c r="G157" s="45">
        <f t="shared" si="25"/>
        <v>22</v>
      </c>
      <c r="H157" s="46">
        <v>18.7</v>
      </c>
      <c r="I157" s="46"/>
      <c r="J157" s="47">
        <f t="shared" si="27"/>
        <v>0</v>
      </c>
      <c r="K157" s="47">
        <f t="shared" si="28"/>
        <v>0</v>
      </c>
      <c r="L157" s="47">
        <f t="shared" si="29"/>
        <v>0</v>
      </c>
    </row>
    <row r="158" spans="2:12" s="12" customFormat="1" ht="33" customHeight="1">
      <c r="B158" s="43">
        <v>145</v>
      </c>
      <c r="C158" s="44" t="s">
        <v>185</v>
      </c>
      <c r="D158" s="43" t="s">
        <v>260</v>
      </c>
      <c r="E158" s="45">
        <v>7</v>
      </c>
      <c r="F158" s="45">
        <v>15</v>
      </c>
      <c r="G158" s="45">
        <f t="shared" si="25"/>
        <v>22</v>
      </c>
      <c r="H158" s="46">
        <v>15.4</v>
      </c>
      <c r="I158" s="46"/>
      <c r="J158" s="47">
        <f t="shared" si="27"/>
        <v>0</v>
      </c>
      <c r="K158" s="47">
        <f t="shared" si="28"/>
        <v>0</v>
      </c>
      <c r="L158" s="47">
        <f t="shared" si="29"/>
        <v>0</v>
      </c>
    </row>
    <row r="159" spans="2:12" s="12" customFormat="1" ht="21.75" customHeight="1">
      <c r="B159" s="43">
        <v>146</v>
      </c>
      <c r="C159" s="44" t="s">
        <v>43</v>
      </c>
      <c r="D159" s="43" t="s">
        <v>260</v>
      </c>
      <c r="E159" s="45">
        <v>7</v>
      </c>
      <c r="F159" s="45">
        <v>15</v>
      </c>
      <c r="G159" s="45">
        <f t="shared" si="25"/>
        <v>22</v>
      </c>
      <c r="H159" s="46">
        <v>0.99</v>
      </c>
      <c r="I159" s="46"/>
      <c r="J159" s="47">
        <f t="shared" si="27"/>
        <v>0</v>
      </c>
      <c r="K159" s="47">
        <f t="shared" si="28"/>
        <v>0</v>
      </c>
      <c r="L159" s="47">
        <f t="shared" si="29"/>
        <v>0</v>
      </c>
    </row>
    <row r="160" spans="2:12" s="12" customFormat="1" ht="33" customHeight="1">
      <c r="B160" s="43">
        <v>147</v>
      </c>
      <c r="C160" s="44" t="s">
        <v>186</v>
      </c>
      <c r="D160" s="43" t="s">
        <v>260</v>
      </c>
      <c r="E160" s="45">
        <v>7</v>
      </c>
      <c r="F160" s="45">
        <v>15</v>
      </c>
      <c r="G160" s="45">
        <f t="shared" si="25"/>
        <v>22</v>
      </c>
      <c r="H160" s="46">
        <v>0.5</v>
      </c>
      <c r="I160" s="46"/>
      <c r="J160" s="47">
        <f t="shared" si="27"/>
        <v>0</v>
      </c>
      <c r="K160" s="47">
        <f t="shared" si="28"/>
        <v>0</v>
      </c>
      <c r="L160" s="47">
        <f t="shared" si="29"/>
        <v>0</v>
      </c>
    </row>
    <row r="161" spans="2:12" s="12" customFormat="1" ht="21.75" customHeight="1">
      <c r="B161" s="43">
        <v>148</v>
      </c>
      <c r="C161" s="44" t="s">
        <v>44</v>
      </c>
      <c r="D161" s="43" t="s">
        <v>260</v>
      </c>
      <c r="E161" s="45">
        <v>2</v>
      </c>
      <c r="F161" s="45">
        <v>5</v>
      </c>
      <c r="G161" s="45">
        <f t="shared" si="25"/>
        <v>7</v>
      </c>
      <c r="H161" s="46">
        <v>3.52</v>
      </c>
      <c r="I161" s="46"/>
      <c r="J161" s="47">
        <f t="shared" si="27"/>
        <v>0</v>
      </c>
      <c r="K161" s="47">
        <f t="shared" si="28"/>
        <v>0</v>
      </c>
      <c r="L161" s="47">
        <f t="shared" si="29"/>
        <v>0</v>
      </c>
    </row>
    <row r="162" spans="2:12" s="12" customFormat="1" ht="21.75" customHeight="1">
      <c r="B162" s="43">
        <v>149</v>
      </c>
      <c r="C162" s="44" t="s">
        <v>46</v>
      </c>
      <c r="D162" s="43" t="s">
        <v>260</v>
      </c>
      <c r="E162" s="45">
        <v>2</v>
      </c>
      <c r="F162" s="45">
        <v>5</v>
      </c>
      <c r="G162" s="45">
        <f t="shared" ref="G162" si="30">E162+F162</f>
        <v>7</v>
      </c>
      <c r="H162" s="46">
        <v>5</v>
      </c>
      <c r="I162" s="46"/>
      <c r="J162" s="47">
        <f t="shared" si="27"/>
        <v>0</v>
      </c>
      <c r="K162" s="47">
        <f t="shared" si="28"/>
        <v>0</v>
      </c>
      <c r="L162" s="47">
        <f t="shared" si="29"/>
        <v>0</v>
      </c>
    </row>
    <row r="163" spans="2:12" s="12" customFormat="1" ht="21.75" customHeight="1">
      <c r="B163" s="43">
        <v>150</v>
      </c>
      <c r="C163" s="44" t="s">
        <v>45</v>
      </c>
      <c r="D163" s="43" t="s">
        <v>260</v>
      </c>
      <c r="E163" s="45">
        <v>2</v>
      </c>
      <c r="F163" s="45">
        <v>5</v>
      </c>
      <c r="G163" s="45">
        <f t="shared" si="25"/>
        <v>7</v>
      </c>
      <c r="H163" s="46">
        <v>2.42</v>
      </c>
      <c r="I163" s="46"/>
      <c r="J163" s="47">
        <f t="shared" si="27"/>
        <v>0</v>
      </c>
      <c r="K163" s="47">
        <f t="shared" si="28"/>
        <v>0</v>
      </c>
      <c r="L163" s="47">
        <f t="shared" si="29"/>
        <v>0</v>
      </c>
    </row>
    <row r="164" spans="2:12" s="12" customFormat="1" ht="21.75" customHeight="1">
      <c r="B164" s="43">
        <v>151</v>
      </c>
      <c r="C164" s="44" t="s">
        <v>187</v>
      </c>
      <c r="D164" s="43" t="s">
        <v>298</v>
      </c>
      <c r="E164" s="45">
        <v>15</v>
      </c>
      <c r="F164" s="45">
        <v>30</v>
      </c>
      <c r="G164" s="45">
        <f t="shared" si="25"/>
        <v>45</v>
      </c>
      <c r="H164" s="46">
        <v>3.85</v>
      </c>
      <c r="I164" s="46"/>
      <c r="J164" s="47">
        <f t="shared" si="27"/>
        <v>0</v>
      </c>
      <c r="K164" s="47">
        <f t="shared" si="28"/>
        <v>0</v>
      </c>
      <c r="L164" s="47">
        <f t="shared" si="29"/>
        <v>0</v>
      </c>
    </row>
    <row r="165" spans="2:12" s="12" customFormat="1" ht="21.75" customHeight="1">
      <c r="B165" s="43">
        <v>152</v>
      </c>
      <c r="C165" s="44" t="s">
        <v>188</v>
      </c>
      <c r="D165" s="43" t="s">
        <v>298</v>
      </c>
      <c r="E165" s="45">
        <v>10</v>
      </c>
      <c r="F165" s="45">
        <v>20</v>
      </c>
      <c r="G165" s="45">
        <f t="shared" si="25"/>
        <v>30</v>
      </c>
      <c r="H165" s="46">
        <v>1</v>
      </c>
      <c r="I165" s="46"/>
      <c r="J165" s="47">
        <f t="shared" si="27"/>
        <v>0</v>
      </c>
      <c r="K165" s="47">
        <f t="shared" si="28"/>
        <v>0</v>
      </c>
      <c r="L165" s="47">
        <f t="shared" si="29"/>
        <v>0</v>
      </c>
    </row>
    <row r="166" spans="2:12" s="12" customFormat="1" ht="21.75" customHeight="1">
      <c r="B166" s="43">
        <v>153</v>
      </c>
      <c r="C166" s="44" t="s">
        <v>47</v>
      </c>
      <c r="D166" s="43" t="s">
        <v>298</v>
      </c>
      <c r="E166" s="45">
        <v>15</v>
      </c>
      <c r="F166" s="45">
        <v>30</v>
      </c>
      <c r="G166" s="45">
        <f t="shared" si="25"/>
        <v>45</v>
      </c>
      <c r="H166" s="46">
        <v>2</v>
      </c>
      <c r="I166" s="46"/>
      <c r="J166" s="47">
        <f t="shared" si="27"/>
        <v>0</v>
      </c>
      <c r="K166" s="47">
        <f t="shared" si="28"/>
        <v>0</v>
      </c>
      <c r="L166" s="47">
        <f t="shared" si="29"/>
        <v>0</v>
      </c>
    </row>
    <row r="167" spans="2:12" s="12" customFormat="1" ht="21.75" customHeight="1">
      <c r="B167" s="43">
        <v>154</v>
      </c>
      <c r="C167" s="44" t="s">
        <v>48</v>
      </c>
      <c r="D167" s="43" t="s">
        <v>298</v>
      </c>
      <c r="E167" s="45">
        <v>15</v>
      </c>
      <c r="F167" s="45">
        <v>30</v>
      </c>
      <c r="G167" s="45">
        <f t="shared" si="25"/>
        <v>45</v>
      </c>
      <c r="H167" s="46">
        <v>2</v>
      </c>
      <c r="I167" s="46"/>
      <c r="J167" s="47">
        <f t="shared" si="27"/>
        <v>0</v>
      </c>
      <c r="K167" s="47">
        <f t="shared" si="28"/>
        <v>0</v>
      </c>
      <c r="L167" s="47">
        <f t="shared" si="29"/>
        <v>0</v>
      </c>
    </row>
    <row r="168" spans="2:12" s="12" customFormat="1" ht="21.75" customHeight="1">
      <c r="B168" s="43">
        <v>155</v>
      </c>
      <c r="C168" s="44" t="s">
        <v>49</v>
      </c>
      <c r="D168" s="43" t="s">
        <v>260</v>
      </c>
      <c r="E168" s="45">
        <v>15</v>
      </c>
      <c r="F168" s="45">
        <v>30</v>
      </c>
      <c r="G168" s="45">
        <f t="shared" si="25"/>
        <v>45</v>
      </c>
      <c r="H168" s="46">
        <v>2.5</v>
      </c>
      <c r="I168" s="46"/>
      <c r="J168" s="47">
        <f t="shared" si="27"/>
        <v>0</v>
      </c>
      <c r="K168" s="47">
        <f t="shared" si="28"/>
        <v>0</v>
      </c>
      <c r="L168" s="47">
        <f t="shared" si="29"/>
        <v>0</v>
      </c>
    </row>
    <row r="169" spans="2:12" s="12" customFormat="1" ht="21.75" customHeight="1">
      <c r="B169" s="43">
        <v>156</v>
      </c>
      <c r="C169" s="44" t="s">
        <v>189</v>
      </c>
      <c r="D169" s="43" t="s">
        <v>260</v>
      </c>
      <c r="E169" s="45">
        <v>25</v>
      </c>
      <c r="F169" s="45">
        <v>50</v>
      </c>
      <c r="G169" s="45">
        <f t="shared" si="25"/>
        <v>75</v>
      </c>
      <c r="H169" s="46">
        <v>2.5</v>
      </c>
      <c r="I169" s="46"/>
      <c r="J169" s="47">
        <f t="shared" si="27"/>
        <v>0</v>
      </c>
      <c r="K169" s="47">
        <f t="shared" si="28"/>
        <v>0</v>
      </c>
      <c r="L169" s="47">
        <f t="shared" si="29"/>
        <v>0</v>
      </c>
    </row>
    <row r="170" spans="2:12" s="12" customFormat="1" ht="21.75" customHeight="1">
      <c r="B170" s="43">
        <v>157</v>
      </c>
      <c r="C170" s="44" t="s">
        <v>190</v>
      </c>
      <c r="D170" s="43" t="s">
        <v>260</v>
      </c>
      <c r="E170" s="45">
        <v>10</v>
      </c>
      <c r="F170" s="45">
        <v>20</v>
      </c>
      <c r="G170" s="45">
        <f t="shared" si="25"/>
        <v>30</v>
      </c>
      <c r="H170" s="46">
        <v>0.99</v>
      </c>
      <c r="I170" s="46"/>
      <c r="J170" s="47">
        <f t="shared" si="27"/>
        <v>0</v>
      </c>
      <c r="K170" s="47">
        <f t="shared" si="28"/>
        <v>0</v>
      </c>
      <c r="L170" s="47">
        <f t="shared" si="29"/>
        <v>0</v>
      </c>
    </row>
    <row r="171" spans="2:12" s="12" customFormat="1" ht="31.5" customHeight="1">
      <c r="B171" s="43">
        <v>158</v>
      </c>
      <c r="C171" s="44" t="s">
        <v>50</v>
      </c>
      <c r="D171" s="43" t="s">
        <v>268</v>
      </c>
      <c r="E171" s="45">
        <v>30</v>
      </c>
      <c r="F171" s="45">
        <v>60</v>
      </c>
      <c r="G171" s="45">
        <f t="shared" si="25"/>
        <v>90</v>
      </c>
      <c r="H171" s="46">
        <v>4.95</v>
      </c>
      <c r="I171" s="46"/>
      <c r="J171" s="47">
        <f t="shared" si="27"/>
        <v>0</v>
      </c>
      <c r="K171" s="47">
        <f t="shared" si="28"/>
        <v>0</v>
      </c>
      <c r="L171" s="47">
        <f t="shared" si="29"/>
        <v>0</v>
      </c>
    </row>
    <row r="172" spans="2:12" s="12" customFormat="1" ht="35.25" customHeight="1">
      <c r="B172" s="43">
        <v>159</v>
      </c>
      <c r="C172" s="44" t="s">
        <v>191</v>
      </c>
      <c r="D172" s="43" t="s">
        <v>260</v>
      </c>
      <c r="E172" s="45">
        <v>5</v>
      </c>
      <c r="F172" s="45">
        <v>10</v>
      </c>
      <c r="G172" s="45">
        <f t="shared" si="25"/>
        <v>15</v>
      </c>
      <c r="H172" s="46">
        <v>2.5299999999999998</v>
      </c>
      <c r="I172" s="46"/>
      <c r="J172" s="47">
        <f t="shared" si="27"/>
        <v>0</v>
      </c>
      <c r="K172" s="47">
        <f t="shared" si="28"/>
        <v>0</v>
      </c>
      <c r="L172" s="47">
        <f t="shared" si="29"/>
        <v>0</v>
      </c>
    </row>
    <row r="173" spans="2:12" s="12" customFormat="1" ht="21.75" customHeight="1">
      <c r="B173" s="43">
        <v>160</v>
      </c>
      <c r="C173" s="44" t="s">
        <v>51</v>
      </c>
      <c r="D173" s="43" t="s">
        <v>260</v>
      </c>
      <c r="E173" s="45">
        <v>2</v>
      </c>
      <c r="F173" s="45">
        <v>5</v>
      </c>
      <c r="G173" s="45">
        <f t="shared" si="25"/>
        <v>7</v>
      </c>
      <c r="H173" s="46">
        <v>5.5</v>
      </c>
      <c r="I173" s="46"/>
      <c r="J173" s="47">
        <f t="shared" si="27"/>
        <v>0</v>
      </c>
      <c r="K173" s="47">
        <f t="shared" si="28"/>
        <v>0</v>
      </c>
      <c r="L173" s="47">
        <f t="shared" si="29"/>
        <v>0</v>
      </c>
    </row>
    <row r="174" spans="2:12" s="12" customFormat="1" ht="21.75" customHeight="1">
      <c r="B174" s="43">
        <v>161</v>
      </c>
      <c r="C174" s="44" t="s">
        <v>192</v>
      </c>
      <c r="D174" s="43" t="s">
        <v>268</v>
      </c>
      <c r="E174" s="45">
        <v>150</v>
      </c>
      <c r="F174" s="45">
        <v>300</v>
      </c>
      <c r="G174" s="45">
        <f t="shared" si="25"/>
        <v>450</v>
      </c>
      <c r="H174" s="46">
        <v>0.5</v>
      </c>
      <c r="I174" s="46"/>
      <c r="J174" s="47">
        <f t="shared" si="27"/>
        <v>0</v>
      </c>
      <c r="K174" s="47">
        <f t="shared" si="28"/>
        <v>0</v>
      </c>
      <c r="L174" s="47">
        <f t="shared" si="29"/>
        <v>0</v>
      </c>
    </row>
    <row r="175" spans="2:12" s="12" customFormat="1" ht="21.75" customHeight="1">
      <c r="B175" s="43">
        <v>162</v>
      </c>
      <c r="C175" s="44" t="s">
        <v>193</v>
      </c>
      <c r="D175" s="43" t="s">
        <v>260</v>
      </c>
      <c r="E175" s="45">
        <v>5</v>
      </c>
      <c r="F175" s="45">
        <v>10</v>
      </c>
      <c r="G175" s="45">
        <f t="shared" si="25"/>
        <v>15</v>
      </c>
      <c r="H175" s="46">
        <v>7</v>
      </c>
      <c r="I175" s="46"/>
      <c r="J175" s="47">
        <f t="shared" si="27"/>
        <v>0</v>
      </c>
      <c r="K175" s="47">
        <f t="shared" si="28"/>
        <v>0</v>
      </c>
      <c r="L175" s="47">
        <f t="shared" si="29"/>
        <v>0</v>
      </c>
    </row>
    <row r="176" spans="2:12" s="12" customFormat="1" ht="21.75" customHeight="1">
      <c r="B176" s="43">
        <v>163</v>
      </c>
      <c r="C176" s="48" t="s">
        <v>299</v>
      </c>
      <c r="D176" s="43" t="s">
        <v>260</v>
      </c>
      <c r="E176" s="45">
        <v>10</v>
      </c>
      <c r="F176" s="45">
        <v>20</v>
      </c>
      <c r="G176" s="45">
        <f t="shared" si="25"/>
        <v>30</v>
      </c>
      <c r="H176" s="46">
        <v>9.9</v>
      </c>
      <c r="I176" s="46"/>
      <c r="J176" s="47">
        <f t="shared" si="27"/>
        <v>0</v>
      </c>
      <c r="K176" s="47">
        <f t="shared" si="28"/>
        <v>0</v>
      </c>
      <c r="L176" s="47">
        <f t="shared" si="29"/>
        <v>0</v>
      </c>
    </row>
    <row r="177" spans="2:12" s="12" customFormat="1" ht="21.75" customHeight="1">
      <c r="B177" s="43">
        <v>164</v>
      </c>
      <c r="C177" s="44" t="s">
        <v>264</v>
      </c>
      <c r="D177" s="43" t="s">
        <v>260</v>
      </c>
      <c r="E177" s="45">
        <v>1</v>
      </c>
      <c r="F177" s="45">
        <v>1</v>
      </c>
      <c r="G177" s="45">
        <f t="shared" si="25"/>
        <v>2</v>
      </c>
      <c r="H177" s="46">
        <v>291.5</v>
      </c>
      <c r="I177" s="46"/>
      <c r="J177" s="47">
        <f t="shared" si="27"/>
        <v>0</v>
      </c>
      <c r="K177" s="47">
        <f t="shared" si="28"/>
        <v>0</v>
      </c>
      <c r="L177" s="47">
        <f t="shared" si="29"/>
        <v>0</v>
      </c>
    </row>
    <row r="178" spans="2:12" s="12" customFormat="1" ht="21.75" customHeight="1">
      <c r="B178" s="43">
        <v>165</v>
      </c>
      <c r="C178" s="48" t="s">
        <v>194</v>
      </c>
      <c r="D178" s="43" t="s">
        <v>260</v>
      </c>
      <c r="E178" s="45">
        <v>3</v>
      </c>
      <c r="F178" s="45">
        <v>6</v>
      </c>
      <c r="G178" s="45">
        <f t="shared" si="25"/>
        <v>9</v>
      </c>
      <c r="H178" s="46">
        <v>1</v>
      </c>
      <c r="I178" s="46"/>
      <c r="J178" s="47">
        <f t="shared" si="27"/>
        <v>0</v>
      </c>
      <c r="K178" s="47">
        <f t="shared" si="28"/>
        <v>0</v>
      </c>
      <c r="L178" s="47">
        <f t="shared" si="29"/>
        <v>0</v>
      </c>
    </row>
    <row r="179" spans="2:12" s="12" customFormat="1" ht="21.75" customHeight="1">
      <c r="B179" s="43">
        <v>166</v>
      </c>
      <c r="C179" s="44" t="s">
        <v>52</v>
      </c>
      <c r="D179" s="43" t="s">
        <v>260</v>
      </c>
      <c r="E179" s="45">
        <v>2</v>
      </c>
      <c r="F179" s="45">
        <v>5</v>
      </c>
      <c r="G179" s="45">
        <f t="shared" si="25"/>
        <v>7</v>
      </c>
      <c r="H179" s="46">
        <v>5.5</v>
      </c>
      <c r="I179" s="46"/>
      <c r="J179" s="47">
        <f t="shared" si="27"/>
        <v>0</v>
      </c>
      <c r="K179" s="47">
        <f t="shared" si="28"/>
        <v>0</v>
      </c>
      <c r="L179" s="47">
        <f t="shared" si="29"/>
        <v>0</v>
      </c>
    </row>
    <row r="180" spans="2:12" s="12" customFormat="1" ht="21.75" customHeight="1">
      <c r="B180" s="43">
        <v>167</v>
      </c>
      <c r="C180" s="48" t="s">
        <v>195</v>
      </c>
      <c r="D180" s="43" t="s">
        <v>260</v>
      </c>
      <c r="E180" s="45">
        <v>1</v>
      </c>
      <c r="F180" s="45">
        <v>3</v>
      </c>
      <c r="G180" s="45">
        <f t="shared" si="25"/>
        <v>4</v>
      </c>
      <c r="H180" s="46">
        <v>3.52</v>
      </c>
      <c r="I180" s="46"/>
      <c r="J180" s="47">
        <f t="shared" si="27"/>
        <v>0</v>
      </c>
      <c r="K180" s="47">
        <f t="shared" si="28"/>
        <v>0</v>
      </c>
      <c r="L180" s="47">
        <f t="shared" si="29"/>
        <v>0</v>
      </c>
    </row>
    <row r="181" spans="2:12" s="12" customFormat="1" ht="21.75" customHeight="1">
      <c r="B181" s="43">
        <v>168</v>
      </c>
      <c r="C181" s="44" t="s">
        <v>53</v>
      </c>
      <c r="D181" s="43" t="s">
        <v>260</v>
      </c>
      <c r="E181" s="45">
        <v>10</v>
      </c>
      <c r="F181" s="45">
        <v>20</v>
      </c>
      <c r="G181" s="45">
        <f t="shared" si="25"/>
        <v>30</v>
      </c>
      <c r="H181" s="46">
        <v>4.95</v>
      </c>
      <c r="I181" s="46"/>
      <c r="J181" s="47">
        <f t="shared" si="27"/>
        <v>0</v>
      </c>
      <c r="K181" s="47">
        <f t="shared" si="28"/>
        <v>0</v>
      </c>
      <c r="L181" s="47">
        <f t="shared" si="29"/>
        <v>0</v>
      </c>
    </row>
    <row r="182" spans="2:12" s="12" customFormat="1" ht="21.75" customHeight="1">
      <c r="B182" s="43">
        <v>169</v>
      </c>
      <c r="C182" s="44" t="s">
        <v>54</v>
      </c>
      <c r="D182" s="43" t="s">
        <v>260</v>
      </c>
      <c r="E182" s="45">
        <v>5</v>
      </c>
      <c r="F182" s="45">
        <v>10</v>
      </c>
      <c r="G182" s="45">
        <f t="shared" si="25"/>
        <v>15</v>
      </c>
      <c r="H182" s="46">
        <v>12</v>
      </c>
      <c r="I182" s="46"/>
      <c r="J182" s="47">
        <f t="shared" si="27"/>
        <v>0</v>
      </c>
      <c r="K182" s="47">
        <f t="shared" si="28"/>
        <v>0</v>
      </c>
      <c r="L182" s="47">
        <f t="shared" si="29"/>
        <v>0</v>
      </c>
    </row>
    <row r="183" spans="2:12" s="12" customFormat="1" ht="21.75" customHeight="1">
      <c r="B183" s="43">
        <v>170</v>
      </c>
      <c r="C183" s="44" t="s">
        <v>55</v>
      </c>
      <c r="D183" s="43" t="s">
        <v>260</v>
      </c>
      <c r="E183" s="45">
        <v>5</v>
      </c>
      <c r="F183" s="45">
        <v>10</v>
      </c>
      <c r="G183" s="45">
        <f t="shared" si="25"/>
        <v>15</v>
      </c>
      <c r="H183" s="46">
        <v>18</v>
      </c>
      <c r="I183" s="46"/>
      <c r="J183" s="47">
        <f t="shared" si="27"/>
        <v>0</v>
      </c>
      <c r="K183" s="47">
        <f t="shared" si="28"/>
        <v>0</v>
      </c>
      <c r="L183" s="47">
        <f t="shared" si="29"/>
        <v>0</v>
      </c>
    </row>
    <row r="184" spans="2:12" s="12" customFormat="1" ht="21.75" customHeight="1">
      <c r="B184" s="43">
        <v>171</v>
      </c>
      <c r="C184" s="44" t="s">
        <v>56</v>
      </c>
      <c r="D184" s="43" t="s">
        <v>260</v>
      </c>
      <c r="E184" s="45">
        <v>5</v>
      </c>
      <c r="F184" s="45">
        <v>10</v>
      </c>
      <c r="G184" s="45">
        <f t="shared" si="25"/>
        <v>15</v>
      </c>
      <c r="H184" s="46">
        <v>8.8000000000000007</v>
      </c>
      <c r="I184" s="46"/>
      <c r="J184" s="47">
        <f t="shared" si="27"/>
        <v>0</v>
      </c>
      <c r="K184" s="47">
        <f t="shared" si="28"/>
        <v>0</v>
      </c>
      <c r="L184" s="47">
        <f t="shared" si="29"/>
        <v>0</v>
      </c>
    </row>
    <row r="185" spans="2:12" s="12" customFormat="1" ht="21.75" customHeight="1">
      <c r="B185" s="43">
        <v>172</v>
      </c>
      <c r="C185" s="44" t="s">
        <v>196</v>
      </c>
      <c r="D185" s="43" t="s">
        <v>260</v>
      </c>
      <c r="E185" s="45">
        <v>1</v>
      </c>
      <c r="F185" s="45">
        <v>1</v>
      </c>
      <c r="G185" s="45">
        <f t="shared" ref="G185:G214" si="31">E185+F185</f>
        <v>2</v>
      </c>
      <c r="H185" s="46">
        <v>60.5</v>
      </c>
      <c r="I185" s="46"/>
      <c r="J185" s="47">
        <f t="shared" si="27"/>
        <v>0</v>
      </c>
      <c r="K185" s="47">
        <f t="shared" si="28"/>
        <v>0</v>
      </c>
      <c r="L185" s="47">
        <f t="shared" si="29"/>
        <v>0</v>
      </c>
    </row>
    <row r="186" spans="2:12" s="12" customFormat="1" ht="15.75">
      <c r="B186" s="76" t="s">
        <v>134</v>
      </c>
      <c r="C186" s="76"/>
      <c r="D186" s="76"/>
      <c r="E186" s="76"/>
      <c r="F186" s="76"/>
      <c r="G186" s="76"/>
      <c r="H186" s="76"/>
      <c r="I186" s="76"/>
      <c r="J186" s="76"/>
      <c r="K186" s="76"/>
      <c r="L186" s="76"/>
    </row>
    <row r="187" spans="2:12" s="12" customFormat="1" ht="21.75" customHeight="1">
      <c r="B187" s="43">
        <v>173</v>
      </c>
      <c r="C187" s="44" t="s">
        <v>300</v>
      </c>
      <c r="D187" s="43" t="s">
        <v>262</v>
      </c>
      <c r="E187" s="45">
        <v>5</v>
      </c>
      <c r="F187" s="45">
        <v>10</v>
      </c>
      <c r="G187" s="45">
        <f t="shared" si="31"/>
        <v>15</v>
      </c>
      <c r="H187" s="46">
        <v>2.2400000000000002</v>
      </c>
      <c r="I187" s="46"/>
      <c r="J187" s="47">
        <f>E187*I187</f>
        <v>0</v>
      </c>
      <c r="K187" s="47">
        <f>F187*I187</f>
        <v>0</v>
      </c>
      <c r="L187" s="47">
        <f t="shared" ref="L187" si="32">J187+K187</f>
        <v>0</v>
      </c>
    </row>
    <row r="188" spans="2:12" s="12" customFormat="1" ht="21.75" customHeight="1">
      <c r="B188" s="43">
        <v>174</v>
      </c>
      <c r="C188" s="44" t="s">
        <v>206</v>
      </c>
      <c r="D188" s="43" t="s">
        <v>262</v>
      </c>
      <c r="E188" s="45">
        <v>2</v>
      </c>
      <c r="F188" s="45">
        <v>3</v>
      </c>
      <c r="G188" s="45">
        <f t="shared" si="31"/>
        <v>5</v>
      </c>
      <c r="H188" s="46">
        <v>4.17</v>
      </c>
      <c r="I188" s="46"/>
      <c r="J188" s="47">
        <f t="shared" ref="J188:J251" si="33">E188*I188</f>
        <v>0</v>
      </c>
      <c r="K188" s="47">
        <f t="shared" ref="K188:K251" si="34">F188*I188</f>
        <v>0</v>
      </c>
      <c r="L188" s="47">
        <f t="shared" ref="L188:L251" si="35">J188+K188</f>
        <v>0</v>
      </c>
    </row>
    <row r="189" spans="2:12" s="12" customFormat="1" ht="21.75" customHeight="1">
      <c r="B189" s="43">
        <v>175</v>
      </c>
      <c r="C189" s="44" t="s">
        <v>207</v>
      </c>
      <c r="D189" s="43" t="s">
        <v>262</v>
      </c>
      <c r="E189" s="45">
        <v>2</v>
      </c>
      <c r="F189" s="45">
        <v>4</v>
      </c>
      <c r="G189" s="45">
        <f t="shared" ref="G189:G196" si="36">E189+F189</f>
        <v>6</v>
      </c>
      <c r="H189" s="46">
        <v>1.04</v>
      </c>
      <c r="I189" s="46"/>
      <c r="J189" s="47">
        <f t="shared" si="33"/>
        <v>0</v>
      </c>
      <c r="K189" s="47">
        <f t="shared" si="34"/>
        <v>0</v>
      </c>
      <c r="L189" s="47">
        <f t="shared" si="35"/>
        <v>0</v>
      </c>
    </row>
    <row r="190" spans="2:12" s="12" customFormat="1" ht="21.75" customHeight="1">
      <c r="B190" s="43">
        <v>176</v>
      </c>
      <c r="C190" s="44" t="s">
        <v>208</v>
      </c>
      <c r="D190" s="43" t="s">
        <v>262</v>
      </c>
      <c r="E190" s="45">
        <v>3</v>
      </c>
      <c r="F190" s="45">
        <v>6</v>
      </c>
      <c r="G190" s="45">
        <f t="shared" si="36"/>
        <v>9</v>
      </c>
      <c r="H190" s="46">
        <v>1.33</v>
      </c>
      <c r="I190" s="46"/>
      <c r="J190" s="47">
        <f t="shared" si="33"/>
        <v>0</v>
      </c>
      <c r="K190" s="47">
        <f t="shared" si="34"/>
        <v>0</v>
      </c>
      <c r="L190" s="47">
        <f t="shared" si="35"/>
        <v>0</v>
      </c>
    </row>
    <row r="191" spans="2:12" s="12" customFormat="1" ht="21.75" customHeight="1">
      <c r="B191" s="43">
        <v>177</v>
      </c>
      <c r="C191" s="44" t="s">
        <v>209</v>
      </c>
      <c r="D191" s="43" t="s">
        <v>262</v>
      </c>
      <c r="E191" s="45">
        <v>2</v>
      </c>
      <c r="F191" s="45">
        <v>3</v>
      </c>
      <c r="G191" s="45">
        <f t="shared" si="36"/>
        <v>5</v>
      </c>
      <c r="H191" s="46">
        <v>1.7</v>
      </c>
      <c r="I191" s="46"/>
      <c r="J191" s="47">
        <f t="shared" si="33"/>
        <v>0</v>
      </c>
      <c r="K191" s="47">
        <f t="shared" si="34"/>
        <v>0</v>
      </c>
      <c r="L191" s="47">
        <f t="shared" si="35"/>
        <v>0</v>
      </c>
    </row>
    <row r="192" spans="2:12" s="12" customFormat="1" ht="21.75" customHeight="1">
      <c r="B192" s="43">
        <v>178</v>
      </c>
      <c r="C192" s="44" t="s">
        <v>210</v>
      </c>
      <c r="D192" s="43" t="s">
        <v>262</v>
      </c>
      <c r="E192" s="45">
        <v>5</v>
      </c>
      <c r="F192" s="45">
        <v>9</v>
      </c>
      <c r="G192" s="45">
        <f t="shared" si="36"/>
        <v>14</v>
      </c>
      <c r="H192" s="46">
        <v>6.7</v>
      </c>
      <c r="I192" s="46"/>
      <c r="J192" s="47">
        <f t="shared" si="33"/>
        <v>0</v>
      </c>
      <c r="K192" s="47">
        <f t="shared" si="34"/>
        <v>0</v>
      </c>
      <c r="L192" s="47">
        <f t="shared" si="35"/>
        <v>0</v>
      </c>
    </row>
    <row r="193" spans="2:12" s="12" customFormat="1" ht="21.75" customHeight="1">
      <c r="B193" s="43">
        <v>179</v>
      </c>
      <c r="C193" s="44" t="s">
        <v>197</v>
      </c>
      <c r="D193" s="43" t="s">
        <v>262</v>
      </c>
      <c r="E193" s="45">
        <v>2</v>
      </c>
      <c r="F193" s="45">
        <v>4</v>
      </c>
      <c r="G193" s="45">
        <f t="shared" si="36"/>
        <v>6</v>
      </c>
      <c r="H193" s="46">
        <v>1.67</v>
      </c>
      <c r="I193" s="46"/>
      <c r="J193" s="47">
        <f t="shared" si="33"/>
        <v>0</v>
      </c>
      <c r="K193" s="47">
        <f t="shared" si="34"/>
        <v>0</v>
      </c>
      <c r="L193" s="47">
        <f t="shared" si="35"/>
        <v>0</v>
      </c>
    </row>
    <row r="194" spans="2:12" s="12" customFormat="1" ht="21.75" customHeight="1">
      <c r="B194" s="43">
        <v>180</v>
      </c>
      <c r="C194" s="44" t="s">
        <v>204</v>
      </c>
      <c r="D194" s="43" t="s">
        <v>262</v>
      </c>
      <c r="E194" s="45">
        <v>15</v>
      </c>
      <c r="F194" s="45">
        <v>30</v>
      </c>
      <c r="G194" s="45">
        <f t="shared" si="36"/>
        <v>45</v>
      </c>
      <c r="H194" s="46">
        <v>25.41</v>
      </c>
      <c r="I194" s="46"/>
      <c r="J194" s="47">
        <f t="shared" si="33"/>
        <v>0</v>
      </c>
      <c r="K194" s="47">
        <f t="shared" si="34"/>
        <v>0</v>
      </c>
      <c r="L194" s="47">
        <f t="shared" si="35"/>
        <v>0</v>
      </c>
    </row>
    <row r="195" spans="2:12" s="12" customFormat="1" ht="21.75" customHeight="1">
      <c r="B195" s="43">
        <v>181</v>
      </c>
      <c r="C195" s="44" t="s">
        <v>205</v>
      </c>
      <c r="D195" s="43" t="s">
        <v>262</v>
      </c>
      <c r="E195" s="45">
        <v>12</v>
      </c>
      <c r="F195" s="45">
        <v>24</v>
      </c>
      <c r="G195" s="45">
        <f t="shared" si="36"/>
        <v>36</v>
      </c>
      <c r="H195" s="46">
        <v>10</v>
      </c>
      <c r="I195" s="46"/>
      <c r="J195" s="47">
        <f t="shared" si="33"/>
        <v>0</v>
      </c>
      <c r="K195" s="47">
        <f t="shared" si="34"/>
        <v>0</v>
      </c>
      <c r="L195" s="47">
        <f t="shared" si="35"/>
        <v>0</v>
      </c>
    </row>
    <row r="196" spans="2:12" s="12" customFormat="1" ht="21.75" customHeight="1">
      <c r="B196" s="43">
        <v>182</v>
      </c>
      <c r="C196" s="44" t="s">
        <v>215</v>
      </c>
      <c r="D196" s="43" t="s">
        <v>262</v>
      </c>
      <c r="E196" s="45">
        <v>30</v>
      </c>
      <c r="F196" s="45">
        <v>60</v>
      </c>
      <c r="G196" s="45">
        <f t="shared" si="36"/>
        <v>90</v>
      </c>
      <c r="H196" s="46">
        <v>5.78</v>
      </c>
      <c r="I196" s="46"/>
      <c r="J196" s="47">
        <f t="shared" si="33"/>
        <v>0</v>
      </c>
      <c r="K196" s="47">
        <f t="shared" si="34"/>
        <v>0</v>
      </c>
      <c r="L196" s="47">
        <f t="shared" si="35"/>
        <v>0</v>
      </c>
    </row>
    <row r="197" spans="2:12" s="12" customFormat="1" ht="21.75" customHeight="1">
      <c r="B197" s="43">
        <v>183</v>
      </c>
      <c r="C197" s="44" t="s">
        <v>57</v>
      </c>
      <c r="D197" s="43" t="s">
        <v>260</v>
      </c>
      <c r="E197" s="45">
        <v>5</v>
      </c>
      <c r="F197" s="45">
        <v>10</v>
      </c>
      <c r="G197" s="45">
        <f t="shared" si="31"/>
        <v>15</v>
      </c>
      <c r="H197" s="46">
        <v>1.62</v>
      </c>
      <c r="I197" s="46"/>
      <c r="J197" s="47">
        <f t="shared" si="33"/>
        <v>0</v>
      </c>
      <c r="K197" s="47">
        <f t="shared" si="34"/>
        <v>0</v>
      </c>
      <c r="L197" s="47">
        <f t="shared" si="35"/>
        <v>0</v>
      </c>
    </row>
    <row r="198" spans="2:12" s="12" customFormat="1" ht="24" customHeight="1">
      <c r="B198" s="43">
        <v>184</v>
      </c>
      <c r="C198" s="44" t="s">
        <v>62</v>
      </c>
      <c r="D198" s="43" t="s">
        <v>260</v>
      </c>
      <c r="E198" s="45">
        <v>1</v>
      </c>
      <c r="F198" s="45">
        <v>1</v>
      </c>
      <c r="G198" s="45">
        <f t="shared" ref="G198" si="37">E198+F198</f>
        <v>2</v>
      </c>
      <c r="H198" s="46">
        <v>0.87</v>
      </c>
      <c r="I198" s="46"/>
      <c r="J198" s="47">
        <f t="shared" si="33"/>
        <v>0</v>
      </c>
      <c r="K198" s="47">
        <f t="shared" si="34"/>
        <v>0</v>
      </c>
      <c r="L198" s="47">
        <f t="shared" si="35"/>
        <v>0</v>
      </c>
    </row>
    <row r="199" spans="2:12" s="12" customFormat="1" ht="21.75" customHeight="1">
      <c r="B199" s="43">
        <v>185</v>
      </c>
      <c r="C199" s="44" t="s">
        <v>60</v>
      </c>
      <c r="D199" s="43" t="s">
        <v>260</v>
      </c>
      <c r="E199" s="45">
        <v>3</v>
      </c>
      <c r="F199" s="45">
        <v>5</v>
      </c>
      <c r="G199" s="45">
        <f t="shared" ref="G199:G212" si="38">E199+F199</f>
        <v>8</v>
      </c>
      <c r="H199" s="46">
        <v>0.92</v>
      </c>
      <c r="I199" s="46"/>
      <c r="J199" s="47">
        <f t="shared" si="33"/>
        <v>0</v>
      </c>
      <c r="K199" s="47">
        <f t="shared" si="34"/>
        <v>0</v>
      </c>
      <c r="L199" s="47">
        <f t="shared" si="35"/>
        <v>0</v>
      </c>
    </row>
    <row r="200" spans="2:12" s="12" customFormat="1" ht="21.75" customHeight="1">
      <c r="B200" s="43">
        <v>186</v>
      </c>
      <c r="C200" s="44" t="s">
        <v>66</v>
      </c>
      <c r="D200" s="43" t="s">
        <v>260</v>
      </c>
      <c r="E200" s="45">
        <v>2</v>
      </c>
      <c r="F200" s="45">
        <v>3</v>
      </c>
      <c r="G200" s="45">
        <f t="shared" si="38"/>
        <v>5</v>
      </c>
      <c r="H200" s="46">
        <v>1.8</v>
      </c>
      <c r="I200" s="46"/>
      <c r="J200" s="47">
        <f t="shared" si="33"/>
        <v>0</v>
      </c>
      <c r="K200" s="47">
        <f t="shared" si="34"/>
        <v>0</v>
      </c>
      <c r="L200" s="47">
        <f t="shared" si="35"/>
        <v>0</v>
      </c>
    </row>
    <row r="201" spans="2:12" s="12" customFormat="1" ht="21.75" customHeight="1">
      <c r="B201" s="43">
        <v>187</v>
      </c>
      <c r="C201" s="44" t="s">
        <v>67</v>
      </c>
      <c r="D201" s="43" t="s">
        <v>260</v>
      </c>
      <c r="E201" s="45">
        <v>1</v>
      </c>
      <c r="F201" s="45">
        <v>2</v>
      </c>
      <c r="G201" s="45">
        <f t="shared" si="38"/>
        <v>3</v>
      </c>
      <c r="H201" s="46">
        <v>1.04</v>
      </c>
      <c r="I201" s="46"/>
      <c r="J201" s="47">
        <f t="shared" si="33"/>
        <v>0</v>
      </c>
      <c r="K201" s="47">
        <f t="shared" si="34"/>
        <v>0</v>
      </c>
      <c r="L201" s="47">
        <f t="shared" si="35"/>
        <v>0</v>
      </c>
    </row>
    <row r="202" spans="2:12" s="12" customFormat="1" ht="21.75" customHeight="1">
      <c r="B202" s="43">
        <v>188</v>
      </c>
      <c r="C202" s="44" t="s">
        <v>198</v>
      </c>
      <c r="D202" s="43" t="s">
        <v>260</v>
      </c>
      <c r="E202" s="45">
        <v>2</v>
      </c>
      <c r="F202" s="45">
        <v>3</v>
      </c>
      <c r="G202" s="45">
        <f t="shared" si="38"/>
        <v>5</v>
      </c>
      <c r="H202" s="46">
        <v>0.87</v>
      </c>
      <c r="I202" s="46"/>
      <c r="J202" s="47">
        <f t="shared" si="33"/>
        <v>0</v>
      </c>
      <c r="K202" s="47">
        <f t="shared" si="34"/>
        <v>0</v>
      </c>
      <c r="L202" s="47">
        <f t="shared" si="35"/>
        <v>0</v>
      </c>
    </row>
    <row r="203" spans="2:12" s="12" customFormat="1" ht="21.75" customHeight="1">
      <c r="B203" s="43">
        <v>189</v>
      </c>
      <c r="C203" s="44" t="s">
        <v>199</v>
      </c>
      <c r="D203" s="43" t="s">
        <v>260</v>
      </c>
      <c r="E203" s="45">
        <v>1</v>
      </c>
      <c r="F203" s="45">
        <v>1</v>
      </c>
      <c r="G203" s="45">
        <f t="shared" si="38"/>
        <v>2</v>
      </c>
      <c r="H203" s="46">
        <v>1.1000000000000001</v>
      </c>
      <c r="I203" s="46"/>
      <c r="J203" s="47">
        <f t="shared" si="33"/>
        <v>0</v>
      </c>
      <c r="K203" s="47">
        <f t="shared" si="34"/>
        <v>0</v>
      </c>
      <c r="L203" s="47">
        <f t="shared" si="35"/>
        <v>0</v>
      </c>
    </row>
    <row r="204" spans="2:12" s="12" customFormat="1" ht="21.75" customHeight="1">
      <c r="B204" s="43">
        <v>190</v>
      </c>
      <c r="C204" s="44" t="s">
        <v>200</v>
      </c>
      <c r="D204" s="43" t="s">
        <v>260</v>
      </c>
      <c r="E204" s="45">
        <v>1</v>
      </c>
      <c r="F204" s="45">
        <v>2</v>
      </c>
      <c r="G204" s="45">
        <f t="shared" si="38"/>
        <v>3</v>
      </c>
      <c r="H204" s="46">
        <v>1.33</v>
      </c>
      <c r="I204" s="46"/>
      <c r="J204" s="47">
        <f t="shared" si="33"/>
        <v>0</v>
      </c>
      <c r="K204" s="47">
        <f t="shared" si="34"/>
        <v>0</v>
      </c>
      <c r="L204" s="47">
        <f t="shared" si="35"/>
        <v>0</v>
      </c>
    </row>
    <row r="205" spans="2:12" s="12" customFormat="1" ht="21.75" customHeight="1">
      <c r="B205" s="43">
        <v>191</v>
      </c>
      <c r="C205" s="44" t="s">
        <v>201</v>
      </c>
      <c r="D205" s="43" t="s">
        <v>260</v>
      </c>
      <c r="E205" s="45">
        <v>3</v>
      </c>
      <c r="F205" s="45">
        <v>6</v>
      </c>
      <c r="G205" s="45">
        <f t="shared" si="38"/>
        <v>9</v>
      </c>
      <c r="H205" s="46">
        <v>0.69</v>
      </c>
      <c r="I205" s="46"/>
      <c r="J205" s="47">
        <f t="shared" si="33"/>
        <v>0</v>
      </c>
      <c r="K205" s="47">
        <f t="shared" si="34"/>
        <v>0</v>
      </c>
      <c r="L205" s="47">
        <f t="shared" si="35"/>
        <v>0</v>
      </c>
    </row>
    <row r="206" spans="2:12" s="12" customFormat="1" ht="21.75" customHeight="1">
      <c r="B206" s="43">
        <v>192</v>
      </c>
      <c r="C206" s="44" t="s">
        <v>202</v>
      </c>
      <c r="D206" s="43" t="s">
        <v>260</v>
      </c>
      <c r="E206" s="45">
        <v>5</v>
      </c>
      <c r="F206" s="45">
        <v>10</v>
      </c>
      <c r="G206" s="45">
        <f t="shared" si="38"/>
        <v>15</v>
      </c>
      <c r="H206" s="46">
        <v>0.64</v>
      </c>
      <c r="I206" s="46"/>
      <c r="J206" s="47">
        <f t="shared" si="33"/>
        <v>0</v>
      </c>
      <c r="K206" s="47">
        <f t="shared" si="34"/>
        <v>0</v>
      </c>
      <c r="L206" s="47">
        <f t="shared" si="35"/>
        <v>0</v>
      </c>
    </row>
    <row r="207" spans="2:12" s="12" customFormat="1" ht="21.75" customHeight="1">
      <c r="B207" s="43">
        <v>193</v>
      </c>
      <c r="C207" s="44" t="s">
        <v>73</v>
      </c>
      <c r="D207" s="43" t="s">
        <v>260</v>
      </c>
      <c r="E207" s="45">
        <v>1</v>
      </c>
      <c r="F207" s="45">
        <v>1</v>
      </c>
      <c r="G207" s="45">
        <f t="shared" si="38"/>
        <v>2</v>
      </c>
      <c r="H207" s="46">
        <v>9</v>
      </c>
      <c r="I207" s="46"/>
      <c r="J207" s="47">
        <f t="shared" si="33"/>
        <v>0</v>
      </c>
      <c r="K207" s="47">
        <f t="shared" si="34"/>
        <v>0</v>
      </c>
      <c r="L207" s="47">
        <f t="shared" si="35"/>
        <v>0</v>
      </c>
    </row>
    <row r="208" spans="2:12" s="12" customFormat="1" ht="21.75" customHeight="1">
      <c r="B208" s="43">
        <v>194</v>
      </c>
      <c r="C208" s="44" t="s">
        <v>203</v>
      </c>
      <c r="D208" s="43" t="s">
        <v>260</v>
      </c>
      <c r="E208" s="45">
        <v>2</v>
      </c>
      <c r="F208" s="45">
        <v>3</v>
      </c>
      <c r="G208" s="45">
        <f t="shared" si="38"/>
        <v>5</v>
      </c>
      <c r="H208" s="46">
        <v>1</v>
      </c>
      <c r="I208" s="46"/>
      <c r="J208" s="47">
        <f t="shared" si="33"/>
        <v>0</v>
      </c>
      <c r="K208" s="47">
        <f t="shared" si="34"/>
        <v>0</v>
      </c>
      <c r="L208" s="47">
        <f t="shared" si="35"/>
        <v>0</v>
      </c>
    </row>
    <row r="209" spans="2:12" s="12" customFormat="1" ht="21.75" customHeight="1">
      <c r="B209" s="43">
        <v>195</v>
      </c>
      <c r="C209" s="44" t="s">
        <v>211</v>
      </c>
      <c r="D209" s="43" t="s">
        <v>260</v>
      </c>
      <c r="E209" s="45">
        <v>1</v>
      </c>
      <c r="F209" s="45">
        <v>2</v>
      </c>
      <c r="G209" s="45">
        <f t="shared" si="38"/>
        <v>3</v>
      </c>
      <c r="H209" s="46">
        <v>7.74</v>
      </c>
      <c r="I209" s="46"/>
      <c r="J209" s="47">
        <f t="shared" si="33"/>
        <v>0</v>
      </c>
      <c r="K209" s="47">
        <f t="shared" si="34"/>
        <v>0</v>
      </c>
      <c r="L209" s="47">
        <f t="shared" si="35"/>
        <v>0</v>
      </c>
    </row>
    <row r="210" spans="2:12" s="12" customFormat="1" ht="21.75" customHeight="1">
      <c r="B210" s="43">
        <v>196</v>
      </c>
      <c r="C210" s="44" t="s">
        <v>212</v>
      </c>
      <c r="D210" s="43" t="s">
        <v>260</v>
      </c>
      <c r="E210" s="45">
        <v>1</v>
      </c>
      <c r="F210" s="45">
        <v>1</v>
      </c>
      <c r="G210" s="45">
        <f t="shared" si="38"/>
        <v>2</v>
      </c>
      <c r="H210" s="46">
        <v>60</v>
      </c>
      <c r="I210" s="46"/>
      <c r="J210" s="47">
        <f t="shared" si="33"/>
        <v>0</v>
      </c>
      <c r="K210" s="47">
        <f t="shared" si="34"/>
        <v>0</v>
      </c>
      <c r="L210" s="47">
        <f t="shared" si="35"/>
        <v>0</v>
      </c>
    </row>
    <row r="211" spans="2:12" s="12" customFormat="1" ht="21.75" customHeight="1">
      <c r="B211" s="43">
        <v>197</v>
      </c>
      <c r="C211" s="44" t="s">
        <v>213</v>
      </c>
      <c r="D211" s="43" t="s">
        <v>260</v>
      </c>
      <c r="E211" s="45">
        <v>1</v>
      </c>
      <c r="F211" s="45">
        <v>1</v>
      </c>
      <c r="G211" s="45">
        <f t="shared" si="38"/>
        <v>2</v>
      </c>
      <c r="H211" s="46">
        <v>3.23</v>
      </c>
      <c r="I211" s="46"/>
      <c r="J211" s="47">
        <f t="shared" si="33"/>
        <v>0</v>
      </c>
      <c r="K211" s="47">
        <f t="shared" si="34"/>
        <v>0</v>
      </c>
      <c r="L211" s="47">
        <f t="shared" si="35"/>
        <v>0</v>
      </c>
    </row>
    <row r="212" spans="2:12" s="12" customFormat="1" ht="21.75" customHeight="1">
      <c r="B212" s="43">
        <v>198</v>
      </c>
      <c r="C212" s="44" t="s">
        <v>214</v>
      </c>
      <c r="D212" s="43" t="s">
        <v>260</v>
      </c>
      <c r="E212" s="45">
        <v>1</v>
      </c>
      <c r="F212" s="45">
        <v>1</v>
      </c>
      <c r="G212" s="45">
        <f t="shared" si="38"/>
        <v>2</v>
      </c>
      <c r="H212" s="46">
        <v>3.93</v>
      </c>
      <c r="I212" s="46"/>
      <c r="J212" s="47">
        <f t="shared" si="33"/>
        <v>0</v>
      </c>
      <c r="K212" s="47">
        <f t="shared" si="34"/>
        <v>0</v>
      </c>
      <c r="L212" s="47">
        <f t="shared" si="35"/>
        <v>0</v>
      </c>
    </row>
    <row r="213" spans="2:12" s="12" customFormat="1" ht="21.75" customHeight="1">
      <c r="B213" s="43">
        <v>199</v>
      </c>
      <c r="C213" s="44" t="s">
        <v>58</v>
      </c>
      <c r="D213" s="43" t="s">
        <v>260</v>
      </c>
      <c r="E213" s="45">
        <v>5</v>
      </c>
      <c r="F213" s="45">
        <v>10</v>
      </c>
      <c r="G213" s="45">
        <f t="shared" si="31"/>
        <v>15</v>
      </c>
      <c r="H213" s="46">
        <v>0.81</v>
      </c>
      <c r="I213" s="46"/>
      <c r="J213" s="47">
        <f t="shared" si="33"/>
        <v>0</v>
      </c>
      <c r="K213" s="47">
        <f t="shared" si="34"/>
        <v>0</v>
      </c>
      <c r="L213" s="47">
        <f t="shared" si="35"/>
        <v>0</v>
      </c>
    </row>
    <row r="214" spans="2:12" s="12" customFormat="1" ht="21.75" customHeight="1">
      <c r="B214" s="43">
        <v>200</v>
      </c>
      <c r="C214" s="44" t="s">
        <v>59</v>
      </c>
      <c r="D214" s="43" t="s">
        <v>260</v>
      </c>
      <c r="E214" s="45">
        <v>1</v>
      </c>
      <c r="F214" s="45">
        <v>2</v>
      </c>
      <c r="G214" s="45">
        <f t="shared" si="31"/>
        <v>3</v>
      </c>
      <c r="H214" s="46">
        <v>0.74</v>
      </c>
      <c r="I214" s="46"/>
      <c r="J214" s="47">
        <f t="shared" si="33"/>
        <v>0</v>
      </c>
      <c r="K214" s="47">
        <f t="shared" si="34"/>
        <v>0</v>
      </c>
      <c r="L214" s="47">
        <f t="shared" si="35"/>
        <v>0</v>
      </c>
    </row>
    <row r="215" spans="2:12" s="12" customFormat="1" ht="21.75" customHeight="1">
      <c r="B215" s="43">
        <v>201</v>
      </c>
      <c r="C215" s="44" t="s">
        <v>84</v>
      </c>
      <c r="D215" s="43" t="s">
        <v>260</v>
      </c>
      <c r="E215" s="45">
        <v>10</v>
      </c>
      <c r="F215" s="45">
        <v>20</v>
      </c>
      <c r="G215" s="45">
        <f t="shared" ref="G215:G221" si="39">E215+F215</f>
        <v>30</v>
      </c>
      <c r="H215" s="46">
        <v>0.2</v>
      </c>
      <c r="I215" s="46"/>
      <c r="J215" s="47">
        <f t="shared" si="33"/>
        <v>0</v>
      </c>
      <c r="K215" s="47">
        <f t="shared" si="34"/>
        <v>0</v>
      </c>
      <c r="L215" s="47">
        <f t="shared" si="35"/>
        <v>0</v>
      </c>
    </row>
    <row r="216" spans="2:12" s="12" customFormat="1" ht="21.75" customHeight="1">
      <c r="B216" s="43">
        <v>202</v>
      </c>
      <c r="C216" s="44" t="s">
        <v>217</v>
      </c>
      <c r="D216" s="43" t="s">
        <v>260</v>
      </c>
      <c r="E216" s="45">
        <v>6</v>
      </c>
      <c r="F216" s="45">
        <v>12</v>
      </c>
      <c r="G216" s="45">
        <f t="shared" si="39"/>
        <v>18</v>
      </c>
      <c r="H216" s="46">
        <v>0.35</v>
      </c>
      <c r="I216" s="46"/>
      <c r="J216" s="47">
        <f t="shared" si="33"/>
        <v>0</v>
      </c>
      <c r="K216" s="47">
        <f t="shared" si="34"/>
        <v>0</v>
      </c>
      <c r="L216" s="47">
        <f t="shared" si="35"/>
        <v>0</v>
      </c>
    </row>
    <row r="217" spans="2:12" s="12" customFormat="1" ht="21.75" customHeight="1">
      <c r="B217" s="43">
        <v>203</v>
      </c>
      <c r="C217" s="44" t="s">
        <v>327</v>
      </c>
      <c r="D217" s="43" t="s">
        <v>260</v>
      </c>
      <c r="E217" s="45">
        <v>2</v>
      </c>
      <c r="F217" s="45">
        <v>4</v>
      </c>
      <c r="G217" s="45">
        <f t="shared" si="39"/>
        <v>6</v>
      </c>
      <c r="H217" s="46">
        <v>2.9</v>
      </c>
      <c r="I217" s="46"/>
      <c r="J217" s="47">
        <f t="shared" si="33"/>
        <v>0</v>
      </c>
      <c r="K217" s="47">
        <f t="shared" si="34"/>
        <v>0</v>
      </c>
      <c r="L217" s="47">
        <f t="shared" si="35"/>
        <v>0</v>
      </c>
    </row>
    <row r="218" spans="2:12" s="12" customFormat="1" ht="21.75" customHeight="1">
      <c r="B218" s="43">
        <v>204</v>
      </c>
      <c r="C218" s="44" t="s">
        <v>218</v>
      </c>
      <c r="D218" s="43" t="s">
        <v>260</v>
      </c>
      <c r="E218" s="45">
        <v>3</v>
      </c>
      <c r="F218" s="45">
        <v>5</v>
      </c>
      <c r="G218" s="45">
        <f t="shared" si="39"/>
        <v>8</v>
      </c>
      <c r="H218" s="46">
        <v>0.3</v>
      </c>
      <c r="I218" s="46"/>
      <c r="J218" s="47">
        <f t="shared" si="33"/>
        <v>0</v>
      </c>
      <c r="K218" s="47">
        <f t="shared" si="34"/>
        <v>0</v>
      </c>
      <c r="L218" s="47">
        <f t="shared" si="35"/>
        <v>0</v>
      </c>
    </row>
    <row r="219" spans="2:12" s="12" customFormat="1" ht="21.75" customHeight="1">
      <c r="B219" s="43">
        <v>205</v>
      </c>
      <c r="C219" s="44" t="s">
        <v>219</v>
      </c>
      <c r="D219" s="43" t="s">
        <v>260</v>
      </c>
      <c r="E219" s="45">
        <v>2</v>
      </c>
      <c r="F219" s="45">
        <v>4</v>
      </c>
      <c r="G219" s="45">
        <f t="shared" si="39"/>
        <v>6</v>
      </c>
      <c r="H219" s="46">
        <v>0.4</v>
      </c>
      <c r="I219" s="46"/>
      <c r="J219" s="47">
        <f t="shared" si="33"/>
        <v>0</v>
      </c>
      <c r="K219" s="47">
        <f t="shared" si="34"/>
        <v>0</v>
      </c>
      <c r="L219" s="47">
        <f t="shared" si="35"/>
        <v>0</v>
      </c>
    </row>
    <row r="220" spans="2:12" s="12" customFormat="1" ht="21.75" customHeight="1">
      <c r="B220" s="43">
        <v>206</v>
      </c>
      <c r="C220" s="44" t="s">
        <v>220</v>
      </c>
      <c r="D220" s="43" t="s">
        <v>260</v>
      </c>
      <c r="E220" s="45">
        <v>1</v>
      </c>
      <c r="F220" s="45">
        <v>1</v>
      </c>
      <c r="G220" s="45">
        <f t="shared" si="39"/>
        <v>2</v>
      </c>
      <c r="H220" s="46">
        <v>3</v>
      </c>
      <c r="I220" s="46"/>
      <c r="J220" s="47">
        <f t="shared" si="33"/>
        <v>0</v>
      </c>
      <c r="K220" s="47">
        <f t="shared" si="34"/>
        <v>0</v>
      </c>
      <c r="L220" s="47">
        <f t="shared" si="35"/>
        <v>0</v>
      </c>
    </row>
    <row r="221" spans="2:12" s="12" customFormat="1" ht="21.75" customHeight="1">
      <c r="B221" s="43">
        <v>207</v>
      </c>
      <c r="C221" s="44" t="s">
        <v>221</v>
      </c>
      <c r="D221" s="43" t="s">
        <v>260</v>
      </c>
      <c r="E221" s="45">
        <v>2</v>
      </c>
      <c r="F221" s="45">
        <v>3</v>
      </c>
      <c r="G221" s="45">
        <f t="shared" si="39"/>
        <v>5</v>
      </c>
      <c r="H221" s="46">
        <v>3</v>
      </c>
      <c r="I221" s="46"/>
      <c r="J221" s="47">
        <f t="shared" si="33"/>
        <v>0</v>
      </c>
      <c r="K221" s="47">
        <f t="shared" si="34"/>
        <v>0</v>
      </c>
      <c r="L221" s="47">
        <f t="shared" si="35"/>
        <v>0</v>
      </c>
    </row>
    <row r="222" spans="2:12" s="12" customFormat="1" ht="21.75" customHeight="1">
      <c r="B222" s="43">
        <v>208</v>
      </c>
      <c r="C222" s="44" t="s">
        <v>79</v>
      </c>
      <c r="D222" s="43" t="s">
        <v>260</v>
      </c>
      <c r="E222" s="45">
        <v>3</v>
      </c>
      <c r="F222" s="45">
        <v>5</v>
      </c>
      <c r="G222" s="45">
        <f t="shared" ref="G222" si="40">E222+F222</f>
        <v>8</v>
      </c>
      <c r="H222" s="46">
        <v>1.5</v>
      </c>
      <c r="I222" s="46"/>
      <c r="J222" s="47">
        <f t="shared" si="33"/>
        <v>0</v>
      </c>
      <c r="K222" s="47">
        <f t="shared" si="34"/>
        <v>0</v>
      </c>
      <c r="L222" s="47">
        <f t="shared" si="35"/>
        <v>0</v>
      </c>
    </row>
    <row r="223" spans="2:12" s="12" customFormat="1" ht="21.75" customHeight="1">
      <c r="B223" s="43">
        <v>209</v>
      </c>
      <c r="C223" s="44" t="s">
        <v>72</v>
      </c>
      <c r="D223" s="43" t="s">
        <v>260</v>
      </c>
      <c r="E223" s="45">
        <v>3</v>
      </c>
      <c r="F223" s="45">
        <v>5</v>
      </c>
      <c r="G223" s="45">
        <f>E223+F223</f>
        <v>8</v>
      </c>
      <c r="H223" s="46">
        <v>1.1599999999999999</v>
      </c>
      <c r="I223" s="46"/>
      <c r="J223" s="47">
        <f t="shared" si="33"/>
        <v>0</v>
      </c>
      <c r="K223" s="47">
        <f t="shared" si="34"/>
        <v>0</v>
      </c>
      <c r="L223" s="47">
        <f t="shared" si="35"/>
        <v>0</v>
      </c>
    </row>
    <row r="224" spans="2:12" s="12" customFormat="1" ht="21.75" customHeight="1">
      <c r="B224" s="43">
        <v>210</v>
      </c>
      <c r="C224" s="44" t="s">
        <v>89</v>
      </c>
      <c r="D224" s="43" t="s">
        <v>260</v>
      </c>
      <c r="E224" s="45">
        <v>1</v>
      </c>
      <c r="F224" s="45">
        <v>1</v>
      </c>
      <c r="G224" s="45">
        <f t="shared" ref="G224" si="41">E224+F224</f>
        <v>2</v>
      </c>
      <c r="H224" s="46">
        <v>39.15</v>
      </c>
      <c r="I224" s="46"/>
      <c r="J224" s="47">
        <f t="shared" si="33"/>
        <v>0</v>
      </c>
      <c r="K224" s="47">
        <f t="shared" si="34"/>
        <v>0</v>
      </c>
      <c r="L224" s="47">
        <f t="shared" si="35"/>
        <v>0</v>
      </c>
    </row>
    <row r="225" spans="2:12" s="12" customFormat="1" ht="21.75" customHeight="1">
      <c r="B225" s="43">
        <v>211</v>
      </c>
      <c r="C225" s="44" t="s">
        <v>82</v>
      </c>
      <c r="D225" s="43" t="s">
        <v>260</v>
      </c>
      <c r="E225" s="45">
        <v>1</v>
      </c>
      <c r="F225" s="45">
        <v>2</v>
      </c>
      <c r="G225" s="45">
        <f t="shared" ref="G225:G230" si="42">E225+F225</f>
        <v>3</v>
      </c>
      <c r="H225" s="46">
        <v>3.64</v>
      </c>
      <c r="I225" s="46"/>
      <c r="J225" s="47">
        <f t="shared" si="33"/>
        <v>0</v>
      </c>
      <c r="K225" s="47">
        <f t="shared" si="34"/>
        <v>0</v>
      </c>
      <c r="L225" s="47">
        <f t="shared" si="35"/>
        <v>0</v>
      </c>
    </row>
    <row r="226" spans="2:12" s="12" customFormat="1" ht="21.75" customHeight="1">
      <c r="B226" s="43">
        <v>212</v>
      </c>
      <c r="C226" s="44" t="s">
        <v>83</v>
      </c>
      <c r="D226" s="43" t="s">
        <v>260</v>
      </c>
      <c r="E226" s="45">
        <v>5</v>
      </c>
      <c r="F226" s="45">
        <v>10</v>
      </c>
      <c r="G226" s="45">
        <f t="shared" si="42"/>
        <v>15</v>
      </c>
      <c r="H226" s="46">
        <v>3</v>
      </c>
      <c r="I226" s="46"/>
      <c r="J226" s="47">
        <f t="shared" si="33"/>
        <v>0</v>
      </c>
      <c r="K226" s="47">
        <f t="shared" si="34"/>
        <v>0</v>
      </c>
      <c r="L226" s="47">
        <f t="shared" si="35"/>
        <v>0</v>
      </c>
    </row>
    <row r="227" spans="2:12" s="12" customFormat="1" ht="21.75" customHeight="1">
      <c r="B227" s="43">
        <v>213</v>
      </c>
      <c r="C227" s="44" t="s">
        <v>63</v>
      </c>
      <c r="D227" s="43" t="s">
        <v>262</v>
      </c>
      <c r="E227" s="45">
        <v>3</v>
      </c>
      <c r="F227" s="45">
        <v>6</v>
      </c>
      <c r="G227" s="45">
        <f t="shared" si="42"/>
        <v>9</v>
      </c>
      <c r="H227" s="46">
        <v>3.64</v>
      </c>
      <c r="I227" s="46"/>
      <c r="J227" s="47">
        <f t="shared" si="33"/>
        <v>0</v>
      </c>
      <c r="K227" s="47">
        <f t="shared" si="34"/>
        <v>0</v>
      </c>
      <c r="L227" s="47">
        <f t="shared" si="35"/>
        <v>0</v>
      </c>
    </row>
    <row r="228" spans="2:12" s="12" customFormat="1" ht="21.75" customHeight="1">
      <c r="B228" s="43">
        <v>214</v>
      </c>
      <c r="C228" s="44" t="s">
        <v>68</v>
      </c>
      <c r="D228" s="43" t="s">
        <v>262</v>
      </c>
      <c r="E228" s="45">
        <v>2</v>
      </c>
      <c r="F228" s="45">
        <v>3</v>
      </c>
      <c r="G228" s="45">
        <f t="shared" si="42"/>
        <v>5</v>
      </c>
      <c r="H228" s="46">
        <v>9.82</v>
      </c>
      <c r="I228" s="46"/>
      <c r="J228" s="47">
        <f t="shared" si="33"/>
        <v>0</v>
      </c>
      <c r="K228" s="47">
        <f t="shared" si="34"/>
        <v>0</v>
      </c>
      <c r="L228" s="47">
        <f t="shared" si="35"/>
        <v>0</v>
      </c>
    </row>
    <row r="229" spans="2:12" s="12" customFormat="1" ht="21.75" customHeight="1">
      <c r="B229" s="43">
        <v>215</v>
      </c>
      <c r="C229" s="44" t="s">
        <v>65</v>
      </c>
      <c r="D229" s="43" t="s">
        <v>260</v>
      </c>
      <c r="E229" s="45">
        <v>5</v>
      </c>
      <c r="F229" s="45">
        <v>10</v>
      </c>
      <c r="G229" s="45">
        <f t="shared" si="42"/>
        <v>15</v>
      </c>
      <c r="H229" s="46">
        <v>0.28999999999999998</v>
      </c>
      <c r="I229" s="46"/>
      <c r="J229" s="47">
        <f t="shared" si="33"/>
        <v>0</v>
      </c>
      <c r="K229" s="47">
        <f t="shared" si="34"/>
        <v>0</v>
      </c>
      <c r="L229" s="47">
        <f t="shared" si="35"/>
        <v>0</v>
      </c>
    </row>
    <row r="230" spans="2:12" s="12" customFormat="1" ht="21.75" customHeight="1">
      <c r="B230" s="43">
        <v>216</v>
      </c>
      <c r="C230" s="44" t="s">
        <v>64</v>
      </c>
      <c r="D230" s="43" t="s">
        <v>260</v>
      </c>
      <c r="E230" s="45">
        <v>2</v>
      </c>
      <c r="F230" s="45">
        <v>4</v>
      </c>
      <c r="G230" s="45">
        <f t="shared" si="42"/>
        <v>6</v>
      </c>
      <c r="H230" s="46">
        <v>1.27</v>
      </c>
      <c r="I230" s="46"/>
      <c r="J230" s="47">
        <f t="shared" si="33"/>
        <v>0</v>
      </c>
      <c r="K230" s="47">
        <f t="shared" si="34"/>
        <v>0</v>
      </c>
      <c r="L230" s="47">
        <f t="shared" si="35"/>
        <v>0</v>
      </c>
    </row>
    <row r="231" spans="2:12" s="12" customFormat="1" ht="21.75" customHeight="1">
      <c r="B231" s="43">
        <v>217</v>
      </c>
      <c r="C231" s="44" t="s">
        <v>87</v>
      </c>
      <c r="D231" s="43" t="s">
        <v>260</v>
      </c>
      <c r="E231" s="45">
        <v>1</v>
      </c>
      <c r="F231" s="45">
        <v>1</v>
      </c>
      <c r="G231" s="45">
        <f t="shared" ref="G231" si="43">E231+F231</f>
        <v>2</v>
      </c>
      <c r="H231" s="46">
        <v>3</v>
      </c>
      <c r="I231" s="46"/>
      <c r="J231" s="47">
        <f t="shared" si="33"/>
        <v>0</v>
      </c>
      <c r="K231" s="47">
        <f t="shared" si="34"/>
        <v>0</v>
      </c>
      <c r="L231" s="47">
        <f t="shared" si="35"/>
        <v>0</v>
      </c>
    </row>
    <row r="232" spans="2:12" s="12" customFormat="1" ht="21.75" customHeight="1">
      <c r="B232" s="43">
        <v>218</v>
      </c>
      <c r="C232" s="44" t="s">
        <v>88</v>
      </c>
      <c r="D232" s="43" t="s">
        <v>260</v>
      </c>
      <c r="E232" s="45">
        <v>1</v>
      </c>
      <c r="F232" s="45">
        <v>1</v>
      </c>
      <c r="G232" s="45">
        <f>E232+F232</f>
        <v>2</v>
      </c>
      <c r="H232" s="46">
        <v>3</v>
      </c>
      <c r="I232" s="46"/>
      <c r="J232" s="47">
        <f t="shared" si="33"/>
        <v>0</v>
      </c>
      <c r="K232" s="47">
        <f t="shared" si="34"/>
        <v>0</v>
      </c>
      <c r="L232" s="47">
        <f t="shared" si="35"/>
        <v>0</v>
      </c>
    </row>
    <row r="233" spans="2:12" s="12" customFormat="1" ht="21.75" customHeight="1">
      <c r="B233" s="43">
        <v>219</v>
      </c>
      <c r="C233" s="44" t="s">
        <v>76</v>
      </c>
      <c r="D233" s="43" t="s">
        <v>260</v>
      </c>
      <c r="E233" s="45">
        <v>3</v>
      </c>
      <c r="F233" s="45">
        <v>5</v>
      </c>
      <c r="G233" s="45">
        <f>E233+F233</f>
        <v>8</v>
      </c>
      <c r="H233" s="46">
        <v>1.8</v>
      </c>
      <c r="I233" s="46"/>
      <c r="J233" s="47">
        <f t="shared" si="33"/>
        <v>0</v>
      </c>
      <c r="K233" s="47">
        <f t="shared" si="34"/>
        <v>0</v>
      </c>
      <c r="L233" s="47">
        <f t="shared" si="35"/>
        <v>0</v>
      </c>
    </row>
    <row r="234" spans="2:12" s="12" customFormat="1" ht="21.75" customHeight="1">
      <c r="B234" s="43">
        <v>220</v>
      </c>
      <c r="C234" s="44" t="s">
        <v>77</v>
      </c>
      <c r="D234" s="43" t="s">
        <v>260</v>
      </c>
      <c r="E234" s="45">
        <v>1</v>
      </c>
      <c r="F234" s="45">
        <v>2</v>
      </c>
      <c r="G234" s="45">
        <f>E234+F234</f>
        <v>3</v>
      </c>
      <c r="H234" s="46">
        <v>1.5</v>
      </c>
      <c r="I234" s="46"/>
      <c r="J234" s="47">
        <f t="shared" si="33"/>
        <v>0</v>
      </c>
      <c r="K234" s="47">
        <f t="shared" si="34"/>
        <v>0</v>
      </c>
      <c r="L234" s="47">
        <f t="shared" si="35"/>
        <v>0</v>
      </c>
    </row>
    <row r="235" spans="2:12" s="12" customFormat="1" ht="21.75" customHeight="1">
      <c r="B235" s="43">
        <v>221</v>
      </c>
      <c r="C235" s="44" t="s">
        <v>78</v>
      </c>
      <c r="D235" s="43" t="s">
        <v>260</v>
      </c>
      <c r="E235" s="45">
        <v>2</v>
      </c>
      <c r="F235" s="45">
        <v>4</v>
      </c>
      <c r="G235" s="45">
        <f>E235+F235</f>
        <v>6</v>
      </c>
      <c r="H235" s="46">
        <v>0.81</v>
      </c>
      <c r="I235" s="46"/>
      <c r="J235" s="47">
        <f t="shared" si="33"/>
        <v>0</v>
      </c>
      <c r="K235" s="47">
        <f t="shared" si="34"/>
        <v>0</v>
      </c>
      <c r="L235" s="47">
        <f t="shared" si="35"/>
        <v>0</v>
      </c>
    </row>
    <row r="236" spans="2:12" s="12" customFormat="1" ht="21.75" customHeight="1">
      <c r="B236" s="43">
        <v>222</v>
      </c>
      <c r="C236" s="44" t="s">
        <v>216</v>
      </c>
      <c r="D236" s="43" t="s">
        <v>260</v>
      </c>
      <c r="E236" s="45">
        <v>2</v>
      </c>
      <c r="F236" s="45">
        <v>3</v>
      </c>
      <c r="G236" s="45">
        <f t="shared" ref="G236:G249" si="44">E236+F236</f>
        <v>5</v>
      </c>
      <c r="H236" s="46">
        <v>20</v>
      </c>
      <c r="I236" s="46"/>
      <c r="J236" s="47">
        <f t="shared" si="33"/>
        <v>0</v>
      </c>
      <c r="K236" s="47">
        <f t="shared" si="34"/>
        <v>0</v>
      </c>
      <c r="L236" s="47">
        <f t="shared" si="35"/>
        <v>0</v>
      </c>
    </row>
    <row r="237" spans="2:12" s="12" customFormat="1" ht="21.75" customHeight="1">
      <c r="B237" s="43">
        <v>223</v>
      </c>
      <c r="C237" s="44" t="s">
        <v>95</v>
      </c>
      <c r="D237" s="43" t="s">
        <v>260</v>
      </c>
      <c r="E237" s="45">
        <v>1</v>
      </c>
      <c r="F237" s="45">
        <v>1</v>
      </c>
      <c r="G237" s="45">
        <f>E237+F237</f>
        <v>2</v>
      </c>
      <c r="H237" s="46">
        <v>4.87</v>
      </c>
      <c r="I237" s="46"/>
      <c r="J237" s="47">
        <f t="shared" si="33"/>
        <v>0</v>
      </c>
      <c r="K237" s="47">
        <f t="shared" si="34"/>
        <v>0</v>
      </c>
      <c r="L237" s="47">
        <f t="shared" si="35"/>
        <v>0</v>
      </c>
    </row>
    <row r="238" spans="2:12" s="12" customFormat="1" ht="21.75" customHeight="1">
      <c r="B238" s="43">
        <v>224</v>
      </c>
      <c r="C238" s="44" t="s">
        <v>222</v>
      </c>
      <c r="D238" s="43" t="s">
        <v>260</v>
      </c>
      <c r="E238" s="45">
        <v>1</v>
      </c>
      <c r="F238" s="45">
        <v>1</v>
      </c>
      <c r="G238" s="45">
        <f>E238+F238</f>
        <v>2</v>
      </c>
      <c r="H238" s="46">
        <v>14.67</v>
      </c>
      <c r="I238" s="46"/>
      <c r="J238" s="47">
        <f t="shared" si="33"/>
        <v>0</v>
      </c>
      <c r="K238" s="47">
        <f t="shared" si="34"/>
        <v>0</v>
      </c>
      <c r="L238" s="47">
        <f t="shared" si="35"/>
        <v>0</v>
      </c>
    </row>
    <row r="239" spans="2:12" s="12" customFormat="1" ht="21.75" customHeight="1">
      <c r="B239" s="43">
        <v>225</v>
      </c>
      <c r="C239" s="44" t="s">
        <v>90</v>
      </c>
      <c r="D239" s="43" t="s">
        <v>260</v>
      </c>
      <c r="E239" s="45">
        <v>3</v>
      </c>
      <c r="F239" s="45">
        <v>5</v>
      </c>
      <c r="G239" s="45">
        <f t="shared" si="44"/>
        <v>8</v>
      </c>
      <c r="H239" s="46">
        <v>4.04</v>
      </c>
      <c r="I239" s="46"/>
      <c r="J239" s="47">
        <f t="shared" si="33"/>
        <v>0</v>
      </c>
      <c r="K239" s="47">
        <f t="shared" si="34"/>
        <v>0</v>
      </c>
      <c r="L239" s="47">
        <f t="shared" si="35"/>
        <v>0</v>
      </c>
    </row>
    <row r="240" spans="2:12" s="12" customFormat="1" ht="21.75" customHeight="1">
      <c r="B240" s="43">
        <v>226</v>
      </c>
      <c r="C240" s="44" t="s">
        <v>74</v>
      </c>
      <c r="D240" s="43" t="s">
        <v>260</v>
      </c>
      <c r="E240" s="45">
        <v>5</v>
      </c>
      <c r="F240" s="45">
        <v>10</v>
      </c>
      <c r="G240" s="45">
        <f>E240+F240</f>
        <v>15</v>
      </c>
      <c r="H240" s="46">
        <v>2.31</v>
      </c>
      <c r="I240" s="46"/>
      <c r="J240" s="47">
        <f t="shared" si="33"/>
        <v>0</v>
      </c>
      <c r="K240" s="47">
        <f t="shared" si="34"/>
        <v>0</v>
      </c>
      <c r="L240" s="47">
        <f t="shared" si="35"/>
        <v>0</v>
      </c>
    </row>
    <row r="241" spans="2:12" s="12" customFormat="1" ht="21.75" customHeight="1">
      <c r="B241" s="43">
        <v>227</v>
      </c>
      <c r="C241" s="44" t="s">
        <v>75</v>
      </c>
      <c r="D241" s="43" t="s">
        <v>260</v>
      </c>
      <c r="E241" s="45">
        <v>5</v>
      </c>
      <c r="F241" s="45">
        <v>10</v>
      </c>
      <c r="G241" s="45">
        <f>E241+F241</f>
        <v>15</v>
      </c>
      <c r="H241" s="46">
        <v>2.9</v>
      </c>
      <c r="I241" s="46"/>
      <c r="J241" s="47">
        <f t="shared" si="33"/>
        <v>0</v>
      </c>
      <c r="K241" s="47">
        <f t="shared" si="34"/>
        <v>0</v>
      </c>
      <c r="L241" s="47">
        <f t="shared" si="35"/>
        <v>0</v>
      </c>
    </row>
    <row r="242" spans="2:12" s="12" customFormat="1" ht="21.75" customHeight="1">
      <c r="B242" s="43">
        <v>228</v>
      </c>
      <c r="C242" s="44" t="s">
        <v>223</v>
      </c>
      <c r="D242" s="43" t="s">
        <v>260</v>
      </c>
      <c r="E242" s="45">
        <v>3</v>
      </c>
      <c r="F242" s="45">
        <v>5</v>
      </c>
      <c r="G242" s="45">
        <f>E242+F242</f>
        <v>8</v>
      </c>
      <c r="H242" s="46">
        <v>0.64</v>
      </c>
      <c r="I242" s="46"/>
      <c r="J242" s="47">
        <f t="shared" si="33"/>
        <v>0</v>
      </c>
      <c r="K242" s="47">
        <f t="shared" si="34"/>
        <v>0</v>
      </c>
      <c r="L242" s="47">
        <f t="shared" si="35"/>
        <v>0</v>
      </c>
    </row>
    <row r="243" spans="2:12" s="12" customFormat="1" ht="21.75" customHeight="1">
      <c r="B243" s="43">
        <v>229</v>
      </c>
      <c r="C243" s="44" t="s">
        <v>61</v>
      </c>
      <c r="D243" s="43" t="s">
        <v>262</v>
      </c>
      <c r="E243" s="45">
        <v>100</v>
      </c>
      <c r="F243" s="45">
        <v>200</v>
      </c>
      <c r="G243" s="45">
        <f>E243+F243</f>
        <v>300</v>
      </c>
      <c r="H243" s="46">
        <v>0.23</v>
      </c>
      <c r="I243" s="46"/>
      <c r="J243" s="47">
        <f t="shared" si="33"/>
        <v>0</v>
      </c>
      <c r="K243" s="47">
        <f t="shared" si="34"/>
        <v>0</v>
      </c>
      <c r="L243" s="47">
        <f t="shared" si="35"/>
        <v>0</v>
      </c>
    </row>
    <row r="244" spans="2:12" s="12" customFormat="1" ht="21.75" customHeight="1">
      <c r="B244" s="43">
        <v>230</v>
      </c>
      <c r="C244" s="44" t="s">
        <v>224</v>
      </c>
      <c r="D244" s="43" t="s">
        <v>262</v>
      </c>
      <c r="E244" s="45">
        <v>50</v>
      </c>
      <c r="F244" s="45">
        <v>100</v>
      </c>
      <c r="G244" s="45">
        <f>E244+F244</f>
        <v>150</v>
      </c>
      <c r="H244" s="46">
        <v>1.04</v>
      </c>
      <c r="I244" s="46"/>
      <c r="J244" s="47">
        <f t="shared" si="33"/>
        <v>0</v>
      </c>
      <c r="K244" s="47">
        <f t="shared" si="34"/>
        <v>0</v>
      </c>
      <c r="L244" s="47">
        <f t="shared" si="35"/>
        <v>0</v>
      </c>
    </row>
    <row r="245" spans="2:12" s="12" customFormat="1" ht="21.75" customHeight="1">
      <c r="B245" s="43">
        <v>231</v>
      </c>
      <c r="C245" s="44" t="s">
        <v>70</v>
      </c>
      <c r="D245" s="43" t="s">
        <v>262</v>
      </c>
      <c r="E245" s="45">
        <v>5</v>
      </c>
      <c r="F245" s="45">
        <v>10</v>
      </c>
      <c r="G245" s="45">
        <f t="shared" ref="G245" si="45">E245+F245</f>
        <v>15</v>
      </c>
      <c r="H245" s="46">
        <v>1.91</v>
      </c>
      <c r="I245" s="46"/>
      <c r="J245" s="47">
        <f t="shared" si="33"/>
        <v>0</v>
      </c>
      <c r="K245" s="47">
        <f t="shared" si="34"/>
        <v>0</v>
      </c>
      <c r="L245" s="47">
        <f t="shared" si="35"/>
        <v>0</v>
      </c>
    </row>
    <row r="246" spans="2:12" s="12" customFormat="1" ht="21.75" customHeight="1">
      <c r="B246" s="43">
        <v>232</v>
      </c>
      <c r="C246" s="44" t="s">
        <v>86</v>
      </c>
      <c r="D246" s="43" t="s">
        <v>260</v>
      </c>
      <c r="E246" s="45">
        <v>8</v>
      </c>
      <c r="F246" s="45">
        <v>15</v>
      </c>
      <c r="G246" s="45">
        <f>E246+F246</f>
        <v>23</v>
      </c>
      <c r="H246" s="46">
        <v>7.33</v>
      </c>
      <c r="I246" s="46"/>
      <c r="J246" s="47">
        <f t="shared" si="33"/>
        <v>0</v>
      </c>
      <c r="K246" s="47">
        <f t="shared" si="34"/>
        <v>0</v>
      </c>
      <c r="L246" s="47">
        <f t="shared" si="35"/>
        <v>0</v>
      </c>
    </row>
    <row r="247" spans="2:12" s="12" customFormat="1" ht="21.75" customHeight="1">
      <c r="B247" s="43">
        <v>233</v>
      </c>
      <c r="C247" s="44" t="s">
        <v>225</v>
      </c>
      <c r="D247" s="43" t="s">
        <v>262</v>
      </c>
      <c r="E247" s="45">
        <v>50</v>
      </c>
      <c r="F247" s="45">
        <v>100</v>
      </c>
      <c r="G247" s="45">
        <f>E247+F247</f>
        <v>150</v>
      </c>
      <c r="H247" s="46">
        <v>0.92</v>
      </c>
      <c r="I247" s="46"/>
      <c r="J247" s="47">
        <f t="shared" si="33"/>
        <v>0</v>
      </c>
      <c r="K247" s="47">
        <f t="shared" si="34"/>
        <v>0</v>
      </c>
      <c r="L247" s="47">
        <f t="shared" si="35"/>
        <v>0</v>
      </c>
    </row>
    <row r="248" spans="2:12" s="12" customFormat="1" ht="21.75" customHeight="1">
      <c r="B248" s="43">
        <v>234</v>
      </c>
      <c r="C248" s="44" t="s">
        <v>226</v>
      </c>
      <c r="D248" s="43" t="s">
        <v>262</v>
      </c>
      <c r="E248" s="45">
        <v>30</v>
      </c>
      <c r="F248" s="45">
        <v>60</v>
      </c>
      <c r="G248" s="45">
        <f>E248+F248</f>
        <v>90</v>
      </c>
      <c r="H248" s="46">
        <v>1.62</v>
      </c>
      <c r="I248" s="46"/>
      <c r="J248" s="47">
        <f t="shared" si="33"/>
        <v>0</v>
      </c>
      <c r="K248" s="47">
        <f t="shared" si="34"/>
        <v>0</v>
      </c>
      <c r="L248" s="47">
        <f t="shared" si="35"/>
        <v>0</v>
      </c>
    </row>
    <row r="249" spans="2:12" s="12" customFormat="1" ht="21.75" customHeight="1">
      <c r="B249" s="43">
        <v>235</v>
      </c>
      <c r="C249" s="44" t="s">
        <v>92</v>
      </c>
      <c r="D249" s="43" t="s">
        <v>260</v>
      </c>
      <c r="E249" s="45">
        <v>3</v>
      </c>
      <c r="F249" s="45">
        <v>5</v>
      </c>
      <c r="G249" s="45">
        <f t="shared" si="44"/>
        <v>8</v>
      </c>
      <c r="H249" s="46">
        <v>6.81</v>
      </c>
      <c r="I249" s="46"/>
      <c r="J249" s="47">
        <f t="shared" si="33"/>
        <v>0</v>
      </c>
      <c r="K249" s="47">
        <f t="shared" si="34"/>
        <v>0</v>
      </c>
      <c r="L249" s="47">
        <f t="shared" si="35"/>
        <v>0</v>
      </c>
    </row>
    <row r="250" spans="2:12" s="12" customFormat="1" ht="21.75" customHeight="1">
      <c r="B250" s="43">
        <v>236</v>
      </c>
      <c r="C250" s="44" t="s">
        <v>229</v>
      </c>
      <c r="D250" s="43" t="s">
        <v>260</v>
      </c>
      <c r="E250" s="45">
        <v>1</v>
      </c>
      <c r="F250" s="45">
        <v>2</v>
      </c>
      <c r="G250" s="45">
        <f>E250+F250</f>
        <v>3</v>
      </c>
      <c r="H250" s="46">
        <v>6.35</v>
      </c>
      <c r="I250" s="46"/>
      <c r="J250" s="47">
        <f t="shared" si="33"/>
        <v>0</v>
      </c>
      <c r="K250" s="47">
        <f t="shared" si="34"/>
        <v>0</v>
      </c>
      <c r="L250" s="47">
        <f t="shared" si="35"/>
        <v>0</v>
      </c>
    </row>
    <row r="251" spans="2:12" s="12" customFormat="1" ht="21.75" customHeight="1">
      <c r="B251" s="43">
        <v>237</v>
      </c>
      <c r="C251" s="44" t="s">
        <v>230</v>
      </c>
      <c r="D251" s="43" t="s">
        <v>260</v>
      </c>
      <c r="E251" s="45">
        <v>5</v>
      </c>
      <c r="F251" s="45">
        <v>10</v>
      </c>
      <c r="G251" s="45">
        <f>E251+F251</f>
        <v>15</v>
      </c>
      <c r="H251" s="46">
        <v>1.62</v>
      </c>
      <c r="I251" s="46"/>
      <c r="J251" s="47">
        <f t="shared" si="33"/>
        <v>0</v>
      </c>
      <c r="K251" s="47">
        <f t="shared" si="34"/>
        <v>0</v>
      </c>
      <c r="L251" s="47">
        <f t="shared" si="35"/>
        <v>0</v>
      </c>
    </row>
    <row r="252" spans="2:12" s="12" customFormat="1" ht="21.75" customHeight="1">
      <c r="B252" s="43">
        <v>238</v>
      </c>
      <c r="C252" s="44" t="s">
        <v>80</v>
      </c>
      <c r="D252" s="43" t="s">
        <v>260</v>
      </c>
      <c r="E252" s="45">
        <v>6</v>
      </c>
      <c r="F252" s="45">
        <v>12</v>
      </c>
      <c r="G252" s="45">
        <f>E252+F252</f>
        <v>18</v>
      </c>
      <c r="H252" s="46">
        <v>1.31</v>
      </c>
      <c r="I252" s="46"/>
      <c r="J252" s="47">
        <f t="shared" ref="J252:J284" si="46">E252*I252</f>
        <v>0</v>
      </c>
      <c r="K252" s="47">
        <f t="shared" ref="K252:K284" si="47">F252*I252</f>
        <v>0</v>
      </c>
      <c r="L252" s="47">
        <f t="shared" ref="L252:L284" si="48">J252+K252</f>
        <v>0</v>
      </c>
    </row>
    <row r="253" spans="2:12" s="12" customFormat="1" ht="21.75" customHeight="1">
      <c r="B253" s="43">
        <v>239</v>
      </c>
      <c r="C253" s="44" t="s">
        <v>227</v>
      </c>
      <c r="D253" s="43" t="s">
        <v>260</v>
      </c>
      <c r="E253" s="45">
        <v>5</v>
      </c>
      <c r="F253" s="45">
        <v>10</v>
      </c>
      <c r="G253" s="45">
        <f>E253+F253</f>
        <v>15</v>
      </c>
      <c r="H253" s="46">
        <v>4.5</v>
      </c>
      <c r="I253" s="46"/>
      <c r="J253" s="47">
        <f t="shared" si="46"/>
        <v>0</v>
      </c>
      <c r="K253" s="47">
        <f t="shared" si="47"/>
        <v>0</v>
      </c>
      <c r="L253" s="47">
        <f t="shared" si="48"/>
        <v>0</v>
      </c>
    </row>
    <row r="254" spans="2:12" s="12" customFormat="1" ht="21.75" customHeight="1">
      <c r="B254" s="43">
        <v>240</v>
      </c>
      <c r="C254" s="44" t="s">
        <v>231</v>
      </c>
      <c r="D254" s="43" t="s">
        <v>260</v>
      </c>
      <c r="E254" s="45">
        <v>1</v>
      </c>
      <c r="F254" s="45">
        <v>1</v>
      </c>
      <c r="G254" s="45">
        <f>E254+F254</f>
        <v>2</v>
      </c>
      <c r="H254" s="46">
        <v>9</v>
      </c>
      <c r="I254" s="46"/>
      <c r="J254" s="47">
        <f t="shared" si="46"/>
        <v>0</v>
      </c>
      <c r="K254" s="47">
        <f t="shared" si="47"/>
        <v>0</v>
      </c>
      <c r="L254" s="47">
        <f t="shared" si="48"/>
        <v>0</v>
      </c>
    </row>
    <row r="255" spans="2:12" s="12" customFormat="1" ht="21.75" customHeight="1">
      <c r="B255" s="43">
        <v>241</v>
      </c>
      <c r="C255" s="44" t="s">
        <v>228</v>
      </c>
      <c r="D255" s="43" t="s">
        <v>260</v>
      </c>
      <c r="E255" s="45">
        <v>1</v>
      </c>
      <c r="F255" s="45">
        <v>2</v>
      </c>
      <c r="G255" s="45">
        <f t="shared" ref="G255:G259" si="49">E255+F255</f>
        <v>3</v>
      </c>
      <c r="H255" s="46">
        <v>19.059999999999999</v>
      </c>
      <c r="I255" s="46"/>
      <c r="J255" s="47">
        <f t="shared" si="46"/>
        <v>0</v>
      </c>
      <c r="K255" s="47">
        <f t="shared" si="47"/>
        <v>0</v>
      </c>
      <c r="L255" s="47">
        <f t="shared" si="48"/>
        <v>0</v>
      </c>
    </row>
    <row r="256" spans="2:12" s="12" customFormat="1" ht="21.75" customHeight="1">
      <c r="B256" s="43">
        <v>242</v>
      </c>
      <c r="C256" s="44" t="s">
        <v>232</v>
      </c>
      <c r="D256" s="43" t="s">
        <v>260</v>
      </c>
      <c r="E256" s="45">
        <v>1</v>
      </c>
      <c r="F256" s="45">
        <v>2</v>
      </c>
      <c r="G256" s="45">
        <f t="shared" si="49"/>
        <v>3</v>
      </c>
      <c r="H256" s="46">
        <v>16.75</v>
      </c>
      <c r="I256" s="46"/>
      <c r="J256" s="47">
        <f t="shared" si="46"/>
        <v>0</v>
      </c>
      <c r="K256" s="47">
        <f t="shared" si="47"/>
        <v>0</v>
      </c>
      <c r="L256" s="47">
        <f t="shared" si="48"/>
        <v>0</v>
      </c>
    </row>
    <row r="257" spans="2:12" s="12" customFormat="1" ht="21.75" customHeight="1">
      <c r="B257" s="43">
        <v>243</v>
      </c>
      <c r="C257" s="44" t="s">
        <v>234</v>
      </c>
      <c r="D257" s="43" t="s">
        <v>260</v>
      </c>
      <c r="E257" s="45">
        <v>1</v>
      </c>
      <c r="F257" s="45">
        <v>2</v>
      </c>
      <c r="G257" s="45">
        <f t="shared" si="49"/>
        <v>3</v>
      </c>
      <c r="H257" s="46">
        <v>16.489999999999998</v>
      </c>
      <c r="I257" s="46"/>
      <c r="J257" s="47">
        <f t="shared" si="46"/>
        <v>0</v>
      </c>
      <c r="K257" s="47">
        <f t="shared" si="47"/>
        <v>0</v>
      </c>
      <c r="L257" s="47">
        <f t="shared" si="48"/>
        <v>0</v>
      </c>
    </row>
    <row r="258" spans="2:12" s="12" customFormat="1" ht="21.75" customHeight="1">
      <c r="B258" s="43">
        <v>244</v>
      </c>
      <c r="C258" s="44" t="s">
        <v>233</v>
      </c>
      <c r="D258" s="43" t="s">
        <v>260</v>
      </c>
      <c r="E258" s="45">
        <v>1</v>
      </c>
      <c r="F258" s="45">
        <v>1</v>
      </c>
      <c r="G258" s="45">
        <f t="shared" ref="G258" si="50">E258+F258</f>
        <v>2</v>
      </c>
      <c r="H258" s="46">
        <v>46.2</v>
      </c>
      <c r="I258" s="46"/>
      <c r="J258" s="47">
        <f t="shared" si="46"/>
        <v>0</v>
      </c>
      <c r="K258" s="47">
        <f t="shared" si="47"/>
        <v>0</v>
      </c>
      <c r="L258" s="47">
        <f t="shared" si="48"/>
        <v>0</v>
      </c>
    </row>
    <row r="259" spans="2:12" s="12" customFormat="1" ht="21.75" customHeight="1">
      <c r="B259" s="43">
        <v>245</v>
      </c>
      <c r="C259" s="44" t="s">
        <v>235</v>
      </c>
      <c r="D259" s="43" t="s">
        <v>260</v>
      </c>
      <c r="E259" s="45">
        <v>3</v>
      </c>
      <c r="F259" s="45">
        <v>5</v>
      </c>
      <c r="G259" s="45">
        <f t="shared" si="49"/>
        <v>8</v>
      </c>
      <c r="H259" s="46">
        <v>14.73</v>
      </c>
      <c r="I259" s="46"/>
      <c r="J259" s="47">
        <f t="shared" si="46"/>
        <v>0</v>
      </c>
      <c r="K259" s="47">
        <f t="shared" si="47"/>
        <v>0</v>
      </c>
      <c r="L259" s="47">
        <f t="shared" si="48"/>
        <v>0</v>
      </c>
    </row>
    <row r="260" spans="2:12" s="12" customFormat="1" ht="21.75" customHeight="1">
      <c r="B260" s="43">
        <v>246</v>
      </c>
      <c r="C260" s="44" t="s">
        <v>236</v>
      </c>
      <c r="D260" s="43" t="s">
        <v>260</v>
      </c>
      <c r="E260" s="45">
        <v>1</v>
      </c>
      <c r="F260" s="45">
        <v>2</v>
      </c>
      <c r="G260" s="45">
        <f>E260+F260</f>
        <v>3</v>
      </c>
      <c r="H260" s="46">
        <v>11</v>
      </c>
      <c r="I260" s="46"/>
      <c r="J260" s="47">
        <f t="shared" si="46"/>
        <v>0</v>
      </c>
      <c r="K260" s="47">
        <f t="shared" si="47"/>
        <v>0</v>
      </c>
      <c r="L260" s="47">
        <f t="shared" si="48"/>
        <v>0</v>
      </c>
    </row>
    <row r="261" spans="2:12" s="12" customFormat="1" ht="21.75" customHeight="1">
      <c r="B261" s="43">
        <v>247</v>
      </c>
      <c r="C261" s="44" t="s">
        <v>85</v>
      </c>
      <c r="D261" s="43" t="s">
        <v>260</v>
      </c>
      <c r="E261" s="45">
        <v>1</v>
      </c>
      <c r="F261" s="45">
        <v>1</v>
      </c>
      <c r="G261" s="45">
        <f>E261+F261</f>
        <v>2</v>
      </c>
      <c r="H261" s="46">
        <v>23</v>
      </c>
      <c r="I261" s="46"/>
      <c r="J261" s="47">
        <f t="shared" si="46"/>
        <v>0</v>
      </c>
      <c r="K261" s="47">
        <f t="shared" si="47"/>
        <v>0</v>
      </c>
      <c r="L261" s="47">
        <f t="shared" si="48"/>
        <v>0</v>
      </c>
    </row>
    <row r="262" spans="2:12" s="12" customFormat="1" ht="21.75" customHeight="1">
      <c r="B262" s="43">
        <v>248</v>
      </c>
      <c r="C262" s="44" t="s">
        <v>237</v>
      </c>
      <c r="D262" s="43" t="s">
        <v>260</v>
      </c>
      <c r="E262" s="45">
        <v>1</v>
      </c>
      <c r="F262" s="45">
        <v>1</v>
      </c>
      <c r="G262" s="45">
        <f t="shared" ref="G262" si="51">E262+F262</f>
        <v>2</v>
      </c>
      <c r="H262" s="46">
        <v>120</v>
      </c>
      <c r="I262" s="46"/>
      <c r="J262" s="47">
        <f t="shared" si="46"/>
        <v>0</v>
      </c>
      <c r="K262" s="47">
        <f t="shared" si="47"/>
        <v>0</v>
      </c>
      <c r="L262" s="47">
        <f t="shared" si="48"/>
        <v>0</v>
      </c>
    </row>
    <row r="263" spans="2:12" s="12" customFormat="1" ht="21.75" customHeight="1">
      <c r="B263" s="43">
        <v>249</v>
      </c>
      <c r="C263" s="44" t="s">
        <v>238</v>
      </c>
      <c r="D263" s="43" t="s">
        <v>260</v>
      </c>
      <c r="E263" s="45">
        <v>5</v>
      </c>
      <c r="F263" s="45">
        <v>10</v>
      </c>
      <c r="G263" s="45">
        <f>E263+F263</f>
        <v>15</v>
      </c>
      <c r="H263" s="46">
        <v>12.07</v>
      </c>
      <c r="I263" s="46"/>
      <c r="J263" s="47">
        <f t="shared" si="46"/>
        <v>0</v>
      </c>
      <c r="K263" s="47">
        <f t="shared" si="47"/>
        <v>0</v>
      </c>
      <c r="L263" s="47">
        <f t="shared" si="48"/>
        <v>0</v>
      </c>
    </row>
    <row r="264" spans="2:12" s="12" customFormat="1" ht="21.75" customHeight="1">
      <c r="B264" s="43">
        <v>250</v>
      </c>
      <c r="C264" s="44" t="s">
        <v>71</v>
      </c>
      <c r="D264" s="43" t="s">
        <v>260</v>
      </c>
      <c r="E264" s="45">
        <v>5</v>
      </c>
      <c r="F264" s="45">
        <v>10</v>
      </c>
      <c r="G264" s="45">
        <f>E264+F264</f>
        <v>15</v>
      </c>
      <c r="H264" s="46">
        <v>3.7</v>
      </c>
      <c r="I264" s="46"/>
      <c r="J264" s="47">
        <f t="shared" si="46"/>
        <v>0</v>
      </c>
      <c r="K264" s="47">
        <f t="shared" si="47"/>
        <v>0</v>
      </c>
      <c r="L264" s="47">
        <f t="shared" si="48"/>
        <v>0</v>
      </c>
    </row>
    <row r="265" spans="2:12" s="12" customFormat="1" ht="21.75" customHeight="1">
      <c r="B265" s="43">
        <v>251</v>
      </c>
      <c r="C265" s="44" t="s">
        <v>242</v>
      </c>
      <c r="D265" s="43" t="s">
        <v>260</v>
      </c>
      <c r="E265" s="45">
        <v>1</v>
      </c>
      <c r="F265" s="45">
        <v>2</v>
      </c>
      <c r="G265" s="45">
        <f t="shared" ref="G265" si="52">E265+F265</f>
        <v>3</v>
      </c>
      <c r="H265" s="46">
        <v>121.28</v>
      </c>
      <c r="I265" s="46"/>
      <c r="J265" s="47">
        <f t="shared" si="46"/>
        <v>0</v>
      </c>
      <c r="K265" s="47">
        <f t="shared" si="47"/>
        <v>0</v>
      </c>
      <c r="L265" s="47">
        <f t="shared" si="48"/>
        <v>0</v>
      </c>
    </row>
    <row r="266" spans="2:12" s="12" customFormat="1" ht="21.75" customHeight="1">
      <c r="B266" s="43">
        <v>252</v>
      </c>
      <c r="C266" s="44" t="s">
        <v>239</v>
      </c>
      <c r="D266" s="43" t="s">
        <v>260</v>
      </c>
      <c r="E266" s="45">
        <v>1</v>
      </c>
      <c r="F266" s="45">
        <v>7</v>
      </c>
      <c r="G266" s="45">
        <f t="shared" ref="G266:G271" si="53">E266+F266</f>
        <v>8</v>
      </c>
      <c r="H266" s="46">
        <v>32.92</v>
      </c>
      <c r="I266" s="46"/>
      <c r="J266" s="47">
        <f t="shared" si="46"/>
        <v>0</v>
      </c>
      <c r="K266" s="47">
        <f t="shared" si="47"/>
        <v>0</v>
      </c>
      <c r="L266" s="47">
        <f t="shared" si="48"/>
        <v>0</v>
      </c>
    </row>
    <row r="267" spans="2:12" s="12" customFormat="1" ht="21.75" customHeight="1">
      <c r="B267" s="43">
        <v>253</v>
      </c>
      <c r="C267" s="44" t="s">
        <v>240</v>
      </c>
      <c r="D267" s="43" t="s">
        <v>260</v>
      </c>
      <c r="E267" s="45">
        <v>1</v>
      </c>
      <c r="F267" s="45">
        <v>2</v>
      </c>
      <c r="G267" s="45">
        <f t="shared" si="53"/>
        <v>3</v>
      </c>
      <c r="H267" s="46">
        <v>43.31</v>
      </c>
      <c r="I267" s="46"/>
      <c r="J267" s="47">
        <f t="shared" si="46"/>
        <v>0</v>
      </c>
      <c r="K267" s="47">
        <f t="shared" si="47"/>
        <v>0</v>
      </c>
      <c r="L267" s="47">
        <f t="shared" si="48"/>
        <v>0</v>
      </c>
    </row>
    <row r="268" spans="2:12" s="12" customFormat="1" ht="21.75" customHeight="1">
      <c r="B268" s="43">
        <v>254</v>
      </c>
      <c r="C268" s="44" t="s">
        <v>69</v>
      </c>
      <c r="D268" s="43" t="s">
        <v>260</v>
      </c>
      <c r="E268" s="45">
        <v>3</v>
      </c>
      <c r="F268" s="45">
        <v>5</v>
      </c>
      <c r="G268" s="45">
        <f t="shared" si="53"/>
        <v>8</v>
      </c>
      <c r="H268" s="46">
        <v>0.5</v>
      </c>
      <c r="I268" s="46"/>
      <c r="J268" s="47">
        <f t="shared" si="46"/>
        <v>0</v>
      </c>
      <c r="K268" s="47">
        <f t="shared" si="47"/>
        <v>0</v>
      </c>
      <c r="L268" s="47">
        <f t="shared" si="48"/>
        <v>0</v>
      </c>
    </row>
    <row r="269" spans="2:12" s="12" customFormat="1" ht="21.75" customHeight="1">
      <c r="B269" s="43">
        <v>255</v>
      </c>
      <c r="C269" s="44" t="s">
        <v>241</v>
      </c>
      <c r="D269" s="43" t="s">
        <v>260</v>
      </c>
      <c r="E269" s="45">
        <v>5</v>
      </c>
      <c r="F269" s="45">
        <v>10</v>
      </c>
      <c r="G269" s="45">
        <f t="shared" si="53"/>
        <v>15</v>
      </c>
      <c r="H269" s="46">
        <v>3</v>
      </c>
      <c r="I269" s="46"/>
      <c r="J269" s="47">
        <f t="shared" si="46"/>
        <v>0</v>
      </c>
      <c r="K269" s="47">
        <f t="shared" si="47"/>
        <v>0</v>
      </c>
      <c r="L269" s="47">
        <f t="shared" si="48"/>
        <v>0</v>
      </c>
    </row>
    <row r="270" spans="2:12" s="12" customFormat="1" ht="21.75" customHeight="1">
      <c r="B270" s="43">
        <v>256</v>
      </c>
      <c r="C270" s="44" t="s">
        <v>244</v>
      </c>
      <c r="D270" s="43" t="s">
        <v>262</v>
      </c>
      <c r="E270" s="45">
        <v>8</v>
      </c>
      <c r="F270" s="45">
        <v>12</v>
      </c>
      <c r="G270" s="45">
        <f t="shared" si="53"/>
        <v>20</v>
      </c>
      <c r="H270" s="46">
        <v>7.6</v>
      </c>
      <c r="I270" s="46"/>
      <c r="J270" s="47">
        <f t="shared" si="46"/>
        <v>0</v>
      </c>
      <c r="K270" s="47">
        <f t="shared" si="47"/>
        <v>0</v>
      </c>
      <c r="L270" s="47">
        <f t="shared" si="48"/>
        <v>0</v>
      </c>
    </row>
    <row r="271" spans="2:12" s="12" customFormat="1" ht="21.75" customHeight="1">
      <c r="B271" s="43">
        <v>257</v>
      </c>
      <c r="C271" s="44" t="s">
        <v>243</v>
      </c>
      <c r="D271" s="43" t="s">
        <v>260</v>
      </c>
      <c r="E271" s="45">
        <v>1</v>
      </c>
      <c r="F271" s="45">
        <v>1</v>
      </c>
      <c r="G271" s="45">
        <f t="shared" si="53"/>
        <v>2</v>
      </c>
      <c r="H271" s="46">
        <v>2.19</v>
      </c>
      <c r="I271" s="46"/>
      <c r="J271" s="47">
        <f t="shared" si="46"/>
        <v>0</v>
      </c>
      <c r="K271" s="47">
        <f t="shared" si="47"/>
        <v>0</v>
      </c>
      <c r="L271" s="47">
        <f t="shared" si="48"/>
        <v>0</v>
      </c>
    </row>
    <row r="272" spans="2:12" s="12" customFormat="1" ht="21.75" customHeight="1">
      <c r="B272" s="43">
        <v>258</v>
      </c>
      <c r="C272" s="44" t="s">
        <v>335</v>
      </c>
      <c r="D272" s="43" t="s">
        <v>260</v>
      </c>
      <c r="E272" s="45">
        <v>1</v>
      </c>
      <c r="F272" s="45">
        <v>1</v>
      </c>
      <c r="G272" s="45">
        <f t="shared" ref="G272" si="54">E272+F272</f>
        <v>2</v>
      </c>
      <c r="H272" s="46">
        <v>3</v>
      </c>
      <c r="I272" s="46"/>
      <c r="J272" s="47">
        <f t="shared" si="46"/>
        <v>0</v>
      </c>
      <c r="K272" s="47">
        <f t="shared" si="47"/>
        <v>0</v>
      </c>
      <c r="L272" s="47">
        <f t="shared" si="48"/>
        <v>0</v>
      </c>
    </row>
    <row r="273" spans="2:12" s="12" customFormat="1" ht="21.75" customHeight="1">
      <c r="B273" s="43">
        <v>259</v>
      </c>
      <c r="C273" s="44" t="s">
        <v>245</v>
      </c>
      <c r="D273" s="43" t="s">
        <v>260</v>
      </c>
      <c r="E273" s="45">
        <v>50</v>
      </c>
      <c r="F273" s="45">
        <v>180</v>
      </c>
      <c r="G273" s="45">
        <f>E273+F273</f>
        <v>230</v>
      </c>
      <c r="H273" s="46">
        <v>20</v>
      </c>
      <c r="I273" s="46"/>
      <c r="J273" s="47">
        <f t="shared" si="46"/>
        <v>0</v>
      </c>
      <c r="K273" s="47">
        <f t="shared" si="47"/>
        <v>0</v>
      </c>
      <c r="L273" s="47">
        <f t="shared" si="48"/>
        <v>0</v>
      </c>
    </row>
    <row r="274" spans="2:12" s="12" customFormat="1" ht="21.75" customHeight="1">
      <c r="B274" s="43">
        <v>260</v>
      </c>
      <c r="C274" s="44" t="s">
        <v>246</v>
      </c>
      <c r="D274" s="43" t="s">
        <v>260</v>
      </c>
      <c r="E274" s="45">
        <v>1</v>
      </c>
      <c r="F274" s="45">
        <v>2</v>
      </c>
      <c r="G274" s="45">
        <f t="shared" ref="G274" si="55">E274+F274</f>
        <v>3</v>
      </c>
      <c r="H274" s="46">
        <v>2</v>
      </c>
      <c r="I274" s="46"/>
      <c r="J274" s="47">
        <f t="shared" si="46"/>
        <v>0</v>
      </c>
      <c r="K274" s="47">
        <f t="shared" si="47"/>
        <v>0</v>
      </c>
      <c r="L274" s="47">
        <f t="shared" si="48"/>
        <v>0</v>
      </c>
    </row>
    <row r="275" spans="2:12" s="12" customFormat="1" ht="21.75" customHeight="1">
      <c r="B275" s="43">
        <v>261</v>
      </c>
      <c r="C275" s="44" t="s">
        <v>247</v>
      </c>
      <c r="D275" s="43" t="s">
        <v>260</v>
      </c>
      <c r="E275" s="45">
        <v>1</v>
      </c>
      <c r="F275" s="45">
        <v>2</v>
      </c>
      <c r="G275" s="45">
        <f t="shared" ref="G275:G284" si="56">E275+F275</f>
        <v>3</v>
      </c>
      <c r="H275" s="46">
        <v>11.2</v>
      </c>
      <c r="I275" s="46"/>
      <c r="J275" s="47">
        <f t="shared" si="46"/>
        <v>0</v>
      </c>
      <c r="K275" s="47">
        <f t="shared" si="47"/>
        <v>0</v>
      </c>
      <c r="L275" s="47">
        <f t="shared" si="48"/>
        <v>0</v>
      </c>
    </row>
    <row r="276" spans="2:12" s="12" customFormat="1" ht="21.75" customHeight="1">
      <c r="B276" s="43">
        <v>262</v>
      </c>
      <c r="C276" s="44" t="s">
        <v>248</v>
      </c>
      <c r="D276" s="43" t="s">
        <v>260</v>
      </c>
      <c r="E276" s="45">
        <v>1</v>
      </c>
      <c r="F276" s="45">
        <v>1</v>
      </c>
      <c r="G276" s="45">
        <f t="shared" si="56"/>
        <v>2</v>
      </c>
      <c r="H276" s="46">
        <v>4.33</v>
      </c>
      <c r="I276" s="46"/>
      <c r="J276" s="47">
        <f t="shared" si="46"/>
        <v>0</v>
      </c>
      <c r="K276" s="47">
        <f t="shared" si="47"/>
        <v>0</v>
      </c>
      <c r="L276" s="47">
        <f t="shared" si="48"/>
        <v>0</v>
      </c>
    </row>
    <row r="277" spans="2:12" s="12" customFormat="1" ht="21.75" customHeight="1">
      <c r="B277" s="43">
        <v>263</v>
      </c>
      <c r="C277" s="44" t="s">
        <v>249</v>
      </c>
      <c r="D277" s="43" t="s">
        <v>260</v>
      </c>
      <c r="E277" s="45">
        <v>1</v>
      </c>
      <c r="F277" s="45">
        <v>1</v>
      </c>
      <c r="G277" s="45">
        <f t="shared" si="56"/>
        <v>2</v>
      </c>
      <c r="H277" s="46">
        <v>3.47</v>
      </c>
      <c r="I277" s="46"/>
      <c r="J277" s="47">
        <f t="shared" si="46"/>
        <v>0</v>
      </c>
      <c r="K277" s="47">
        <f t="shared" si="47"/>
        <v>0</v>
      </c>
      <c r="L277" s="47">
        <f t="shared" si="48"/>
        <v>0</v>
      </c>
    </row>
    <row r="278" spans="2:12" s="12" customFormat="1" ht="21.75" customHeight="1">
      <c r="B278" s="43">
        <v>264</v>
      </c>
      <c r="C278" s="44" t="s">
        <v>81</v>
      </c>
      <c r="D278" s="43" t="s">
        <v>260</v>
      </c>
      <c r="E278" s="45">
        <v>1</v>
      </c>
      <c r="F278" s="45">
        <v>1</v>
      </c>
      <c r="G278" s="45">
        <f t="shared" si="56"/>
        <v>2</v>
      </c>
      <c r="H278" s="46">
        <v>11</v>
      </c>
      <c r="I278" s="46"/>
      <c r="J278" s="47">
        <f t="shared" si="46"/>
        <v>0</v>
      </c>
      <c r="K278" s="47">
        <f t="shared" si="47"/>
        <v>0</v>
      </c>
      <c r="L278" s="47">
        <f t="shared" si="48"/>
        <v>0</v>
      </c>
    </row>
    <row r="279" spans="2:12" s="12" customFormat="1" ht="21.75" customHeight="1">
      <c r="B279" s="43">
        <v>265</v>
      </c>
      <c r="C279" s="44" t="s">
        <v>334</v>
      </c>
      <c r="D279" s="43" t="s">
        <v>260</v>
      </c>
      <c r="E279" s="45">
        <v>5</v>
      </c>
      <c r="F279" s="45">
        <v>15</v>
      </c>
      <c r="G279" s="45">
        <f t="shared" si="56"/>
        <v>20</v>
      </c>
      <c r="H279" s="46">
        <v>23.1</v>
      </c>
      <c r="I279" s="46"/>
      <c r="J279" s="47">
        <f t="shared" si="46"/>
        <v>0</v>
      </c>
      <c r="K279" s="47">
        <f t="shared" si="47"/>
        <v>0</v>
      </c>
      <c r="L279" s="47">
        <f t="shared" si="48"/>
        <v>0</v>
      </c>
    </row>
    <row r="280" spans="2:12" s="12" customFormat="1" ht="21.75" customHeight="1">
      <c r="B280" s="43">
        <v>266</v>
      </c>
      <c r="C280" s="44" t="s">
        <v>91</v>
      </c>
      <c r="D280" s="43" t="s">
        <v>260</v>
      </c>
      <c r="E280" s="45">
        <v>5</v>
      </c>
      <c r="F280" s="45">
        <v>10</v>
      </c>
      <c r="G280" s="45">
        <f t="shared" si="56"/>
        <v>15</v>
      </c>
      <c r="H280" s="46">
        <v>2.71</v>
      </c>
      <c r="I280" s="46"/>
      <c r="J280" s="47">
        <f t="shared" si="46"/>
        <v>0</v>
      </c>
      <c r="K280" s="47">
        <f t="shared" si="47"/>
        <v>0</v>
      </c>
      <c r="L280" s="47">
        <f t="shared" si="48"/>
        <v>0</v>
      </c>
    </row>
    <row r="281" spans="2:12" s="12" customFormat="1" ht="21.75" customHeight="1">
      <c r="B281" s="43">
        <v>267</v>
      </c>
      <c r="C281" s="44" t="s">
        <v>250</v>
      </c>
      <c r="D281" s="43" t="s">
        <v>260</v>
      </c>
      <c r="E281" s="45">
        <v>3</v>
      </c>
      <c r="F281" s="45">
        <v>3</v>
      </c>
      <c r="G281" s="45">
        <f t="shared" si="56"/>
        <v>6</v>
      </c>
      <c r="H281" s="46">
        <v>9</v>
      </c>
      <c r="I281" s="46"/>
      <c r="J281" s="47">
        <f t="shared" si="46"/>
        <v>0</v>
      </c>
      <c r="K281" s="47">
        <f t="shared" si="47"/>
        <v>0</v>
      </c>
      <c r="L281" s="47">
        <f t="shared" si="48"/>
        <v>0</v>
      </c>
    </row>
    <row r="282" spans="2:12" s="12" customFormat="1" ht="21.75" customHeight="1">
      <c r="B282" s="43">
        <v>268</v>
      </c>
      <c r="C282" s="44" t="s">
        <v>251</v>
      </c>
      <c r="D282" s="43" t="s">
        <v>260</v>
      </c>
      <c r="E282" s="45">
        <v>2</v>
      </c>
      <c r="F282" s="45">
        <v>3</v>
      </c>
      <c r="G282" s="45">
        <f t="shared" si="56"/>
        <v>5</v>
      </c>
      <c r="H282" s="46">
        <v>0.47</v>
      </c>
      <c r="I282" s="46"/>
      <c r="J282" s="47">
        <f t="shared" si="46"/>
        <v>0</v>
      </c>
      <c r="K282" s="47">
        <f t="shared" si="47"/>
        <v>0</v>
      </c>
      <c r="L282" s="47">
        <f t="shared" si="48"/>
        <v>0</v>
      </c>
    </row>
    <row r="283" spans="2:12" s="12" customFormat="1" ht="21.75" customHeight="1">
      <c r="B283" s="43">
        <v>269</v>
      </c>
      <c r="C283" s="44" t="s">
        <v>93</v>
      </c>
      <c r="D283" s="43" t="s">
        <v>260</v>
      </c>
      <c r="E283" s="45">
        <v>100</v>
      </c>
      <c r="F283" s="45">
        <v>227</v>
      </c>
      <c r="G283" s="45">
        <f t="shared" si="56"/>
        <v>327</v>
      </c>
      <c r="H283" s="46">
        <v>0.04</v>
      </c>
      <c r="I283" s="46"/>
      <c r="J283" s="47">
        <f t="shared" si="46"/>
        <v>0</v>
      </c>
      <c r="K283" s="47">
        <f t="shared" si="47"/>
        <v>0</v>
      </c>
      <c r="L283" s="47">
        <f t="shared" si="48"/>
        <v>0</v>
      </c>
    </row>
    <row r="284" spans="2:12" s="12" customFormat="1" ht="21.75" customHeight="1">
      <c r="B284" s="43">
        <v>270</v>
      </c>
      <c r="C284" s="44" t="s">
        <v>94</v>
      </c>
      <c r="D284" s="43" t="s">
        <v>260</v>
      </c>
      <c r="E284" s="45">
        <v>300</v>
      </c>
      <c r="F284" s="45">
        <v>500</v>
      </c>
      <c r="G284" s="45">
        <f t="shared" si="56"/>
        <v>800</v>
      </c>
      <c r="H284" s="46">
        <v>0.02</v>
      </c>
      <c r="I284" s="46"/>
      <c r="J284" s="47">
        <f t="shared" si="46"/>
        <v>0</v>
      </c>
      <c r="K284" s="47">
        <f t="shared" si="47"/>
        <v>0</v>
      </c>
      <c r="L284" s="47">
        <f t="shared" si="48"/>
        <v>0</v>
      </c>
    </row>
    <row r="285" spans="2:12" s="16" customFormat="1">
      <c r="B285" s="13"/>
      <c r="C285" s="14"/>
      <c r="D285" s="14"/>
      <c r="E285" s="15"/>
      <c r="F285" s="15"/>
      <c r="G285" s="15">
        <f>SUM(G187:G284,G134:G185,G116:G132,G86:G114,G60:G84,G42:G58,G35:G40,G22:G33,G12:G20,G7:G11)</f>
        <v>37999</v>
      </c>
      <c r="H285" s="49" t="s">
        <v>301</v>
      </c>
      <c r="I285" s="73"/>
      <c r="J285" s="50">
        <f>SUM(J7:J284)</f>
        <v>0</v>
      </c>
      <c r="K285" s="50">
        <f>SUM(K7:K284)</f>
        <v>0</v>
      </c>
      <c r="L285" s="50">
        <f>SUM(J285:K285)</f>
        <v>0</v>
      </c>
    </row>
    <row r="286" spans="2:12" s="16" customFormat="1">
      <c r="B286" s="13"/>
      <c r="C286" s="14"/>
      <c r="D286" s="14"/>
      <c r="E286" s="15"/>
      <c r="F286" s="15"/>
      <c r="G286" s="15"/>
      <c r="H286" s="49" t="s">
        <v>96</v>
      </c>
      <c r="I286" s="49"/>
      <c r="J286" s="51">
        <f>J285*0.24</f>
        <v>0</v>
      </c>
      <c r="K286" s="51">
        <f>K285*0.24</f>
        <v>0</v>
      </c>
      <c r="L286" s="50">
        <f t="shared" ref="L286:L287" si="57">SUM(J286:K286)</f>
        <v>0</v>
      </c>
    </row>
    <row r="287" spans="2:12" s="16" customFormat="1">
      <c r="B287" s="13"/>
      <c r="C287" s="14"/>
      <c r="D287" s="14"/>
      <c r="E287" s="15"/>
      <c r="F287" s="15"/>
      <c r="G287" s="15"/>
      <c r="H287" s="49" t="s">
        <v>302</v>
      </c>
      <c r="I287" s="49"/>
      <c r="J287" s="51">
        <f>SUM(J285:J286)</f>
        <v>0</v>
      </c>
      <c r="K287" s="51">
        <f>SUM(K285:K286)</f>
        <v>0</v>
      </c>
      <c r="L287" s="50">
        <f t="shared" si="57"/>
        <v>0</v>
      </c>
    </row>
    <row r="288" spans="2:12" s="16" customFormat="1">
      <c r="B288" s="17"/>
      <c r="E288" s="18"/>
      <c r="F288" s="18"/>
      <c r="G288" s="18"/>
      <c r="H288" s="19"/>
      <c r="I288" s="19"/>
      <c r="J288" s="19"/>
      <c r="K288" s="19"/>
      <c r="L288" s="19"/>
    </row>
    <row r="289" spans="2:12" s="16" customFormat="1">
      <c r="B289" s="17"/>
      <c r="E289" s="18"/>
      <c r="F289" s="18"/>
      <c r="G289" s="18"/>
      <c r="H289" s="19"/>
      <c r="I289" s="19"/>
      <c r="J289" s="19"/>
      <c r="K289" s="19"/>
      <c r="L289" s="19"/>
    </row>
    <row r="290" spans="2:12" s="16" customFormat="1">
      <c r="B290" s="17"/>
      <c r="E290" s="18"/>
      <c r="F290" s="18"/>
      <c r="G290" s="18"/>
      <c r="H290" s="19"/>
      <c r="I290" s="19"/>
      <c r="J290" s="19"/>
      <c r="K290" s="19"/>
      <c r="L290" s="19"/>
    </row>
    <row r="291" spans="2:12" s="16" customFormat="1">
      <c r="B291" s="17"/>
      <c r="E291" s="18"/>
      <c r="F291" s="18"/>
      <c r="G291" s="18"/>
      <c r="H291" s="19"/>
      <c r="I291" s="19"/>
      <c r="J291" s="19"/>
      <c r="K291" s="19"/>
      <c r="L291" s="19"/>
    </row>
    <row r="292" spans="2:12" s="16" customFormat="1">
      <c r="B292" s="17"/>
      <c r="E292" s="18"/>
      <c r="F292" s="18"/>
      <c r="G292" s="18"/>
      <c r="H292" s="19"/>
      <c r="I292" s="19"/>
      <c r="J292" s="19"/>
      <c r="K292" s="19"/>
      <c r="L292" s="19"/>
    </row>
    <row r="293" spans="2:12" s="16" customFormat="1">
      <c r="B293" s="17"/>
      <c r="E293" s="18"/>
      <c r="F293" s="18"/>
      <c r="G293" s="18"/>
      <c r="H293" s="19"/>
      <c r="I293" s="19"/>
      <c r="J293" s="19"/>
      <c r="K293" s="19"/>
      <c r="L293" s="19"/>
    </row>
    <row r="294" spans="2:12" s="16" customFormat="1">
      <c r="B294" s="17"/>
      <c r="E294" s="18"/>
      <c r="F294" s="18"/>
      <c r="G294" s="18"/>
      <c r="H294" s="19"/>
      <c r="I294" s="19"/>
      <c r="J294" s="19"/>
      <c r="K294" s="19"/>
      <c r="L294" s="19"/>
    </row>
    <row r="295" spans="2:12" s="16" customFormat="1">
      <c r="B295" s="17"/>
      <c r="E295" s="18"/>
      <c r="F295" s="18"/>
      <c r="G295" s="18"/>
      <c r="H295" s="19"/>
      <c r="I295" s="19"/>
      <c r="J295" s="19"/>
      <c r="K295" s="19"/>
      <c r="L295" s="19"/>
    </row>
    <row r="296" spans="2:12" s="16" customFormat="1">
      <c r="B296" s="17"/>
      <c r="E296" s="18"/>
      <c r="F296" s="18"/>
      <c r="G296" s="18"/>
      <c r="H296" s="19"/>
      <c r="I296" s="19"/>
      <c r="J296" s="19"/>
      <c r="K296" s="19"/>
      <c r="L296" s="19"/>
    </row>
    <row r="297" spans="2:12" s="16" customFormat="1">
      <c r="B297" s="17"/>
      <c r="E297" s="18"/>
      <c r="F297" s="18"/>
      <c r="G297" s="18"/>
      <c r="H297" s="19"/>
      <c r="I297" s="19"/>
      <c r="J297" s="19"/>
      <c r="K297" s="19"/>
      <c r="L297" s="19"/>
    </row>
    <row r="298" spans="2:12" s="16" customFormat="1">
      <c r="B298" s="17"/>
      <c r="E298" s="18"/>
      <c r="F298" s="18"/>
      <c r="G298" s="18"/>
      <c r="H298" s="19"/>
      <c r="I298" s="19"/>
      <c r="J298" s="19"/>
      <c r="K298" s="19"/>
      <c r="L298" s="19"/>
    </row>
    <row r="299" spans="2:12" s="16" customFormat="1">
      <c r="B299" s="17"/>
      <c r="E299" s="18"/>
      <c r="F299" s="18"/>
      <c r="G299" s="18"/>
      <c r="H299" s="19"/>
      <c r="I299" s="19"/>
      <c r="J299" s="19"/>
      <c r="K299" s="19"/>
      <c r="L299" s="19"/>
    </row>
    <row r="300" spans="2:12" s="16" customFormat="1">
      <c r="B300" s="17"/>
      <c r="E300" s="18"/>
      <c r="F300" s="18"/>
      <c r="G300" s="18"/>
      <c r="H300" s="19"/>
      <c r="I300" s="19"/>
      <c r="J300" s="19"/>
      <c r="K300" s="19"/>
      <c r="L300" s="19"/>
    </row>
    <row r="301" spans="2:12" s="16" customFormat="1">
      <c r="B301" s="17"/>
      <c r="E301" s="18"/>
      <c r="F301" s="18"/>
      <c r="G301" s="18"/>
      <c r="H301" s="19"/>
      <c r="I301" s="19"/>
      <c r="J301" s="19"/>
      <c r="K301" s="19"/>
      <c r="L301" s="19"/>
    </row>
    <row r="1048535" spans="6:7">
      <c r="F1048535" s="9">
        <f>SUM(F7:F1048534)</f>
        <v>23915</v>
      </c>
      <c r="G1048535" s="9">
        <f>SUM(F1048535)</f>
        <v>23915</v>
      </c>
    </row>
  </sheetData>
  <mergeCells count="10">
    <mergeCell ref="B3:L3"/>
    <mergeCell ref="B6:L6"/>
    <mergeCell ref="B115:L115"/>
    <mergeCell ref="B133:L133"/>
    <mergeCell ref="B186:L186"/>
    <mergeCell ref="B21:L21"/>
    <mergeCell ref="B34:L34"/>
    <mergeCell ref="B41:L41"/>
    <mergeCell ref="B59:L59"/>
    <mergeCell ref="B85:L85"/>
  </mergeCells>
  <pageMargins left="0.4" right="0.35" top="0.36" bottom="0.31" header="0.31496062992125984" footer="0.31496062992125984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M14"/>
  <sheetViews>
    <sheetView workbookViewId="0">
      <selection activeCell="F16" sqref="F16"/>
    </sheetView>
  </sheetViews>
  <sheetFormatPr defaultRowHeight="15"/>
  <cols>
    <col min="1" max="1" width="2.42578125" style="8" customWidth="1"/>
    <col min="2" max="2" width="5.5703125" style="8" customWidth="1"/>
    <col min="3" max="3" width="39" style="8" bestFit="1" customWidth="1"/>
    <col min="4" max="4" width="10.5703125" style="8" bestFit="1" customWidth="1"/>
    <col min="5" max="7" width="11.42578125" style="8" bestFit="1" customWidth="1"/>
    <col min="8" max="8" width="10.7109375" style="8" bestFit="1" customWidth="1"/>
    <col min="9" max="9" width="10.7109375" style="8" customWidth="1"/>
    <col min="10" max="10" width="10.28515625" style="21" bestFit="1" customWidth="1"/>
    <col min="11" max="12" width="10.5703125" style="21" bestFit="1" customWidth="1"/>
    <col min="13" max="16384" width="9.140625" style="8"/>
  </cols>
  <sheetData>
    <row r="2" spans="2:13" ht="35.25" customHeight="1">
      <c r="B2" s="74" t="s">
        <v>97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20"/>
    </row>
    <row r="3" spans="2:13" s="7" customFormat="1" ht="38.25">
      <c r="B3" s="24" t="s">
        <v>306</v>
      </c>
      <c r="C3" s="24" t="s">
        <v>259</v>
      </c>
      <c r="D3" s="25" t="s">
        <v>1</v>
      </c>
      <c r="E3" s="25" t="s">
        <v>123</v>
      </c>
      <c r="F3" s="25" t="s">
        <v>126</v>
      </c>
      <c r="G3" s="25" t="s">
        <v>124</v>
      </c>
      <c r="H3" s="25" t="s">
        <v>332</v>
      </c>
      <c r="I3" s="25" t="s">
        <v>331</v>
      </c>
      <c r="J3" s="26" t="s">
        <v>303</v>
      </c>
      <c r="K3" s="26" t="s">
        <v>304</v>
      </c>
      <c r="L3" s="26" t="s">
        <v>305</v>
      </c>
    </row>
    <row r="4" spans="2:13" ht="18.75" customHeight="1">
      <c r="B4" s="69">
        <v>1</v>
      </c>
      <c r="C4" s="69">
        <v>2</v>
      </c>
      <c r="D4" s="69">
        <v>3</v>
      </c>
      <c r="E4" s="69">
        <v>4</v>
      </c>
      <c r="F4" s="69">
        <v>5</v>
      </c>
      <c r="G4" s="69">
        <v>6</v>
      </c>
      <c r="H4" s="69">
        <v>7</v>
      </c>
      <c r="I4" s="69">
        <v>8</v>
      </c>
      <c r="J4" s="69">
        <v>9</v>
      </c>
      <c r="K4" s="69">
        <v>10</v>
      </c>
      <c r="L4" s="69">
        <v>11</v>
      </c>
    </row>
    <row r="5" spans="2:13" s="7" customFormat="1" ht="21.75" customHeight="1">
      <c r="B5" s="28">
        <v>1</v>
      </c>
      <c r="C5" s="29" t="s">
        <v>98</v>
      </c>
      <c r="D5" s="43" t="s">
        <v>262</v>
      </c>
      <c r="E5" s="28">
        <v>0</v>
      </c>
      <c r="F5" s="28">
        <v>32</v>
      </c>
      <c r="G5" s="28">
        <f>E5+F5</f>
        <v>32</v>
      </c>
      <c r="H5" s="31">
        <v>11.82</v>
      </c>
      <c r="I5" s="31"/>
      <c r="J5" s="32">
        <f>E5*I5</f>
        <v>0</v>
      </c>
      <c r="K5" s="32">
        <f>F5*I5</f>
        <v>0</v>
      </c>
      <c r="L5" s="32">
        <f>SUM(J5:K5)</f>
        <v>0</v>
      </c>
    </row>
    <row r="6" spans="2:13" s="7" customFormat="1" ht="21.75" customHeight="1">
      <c r="B6" s="28">
        <v>2</v>
      </c>
      <c r="C6" s="29" t="s">
        <v>99</v>
      </c>
      <c r="D6" s="43" t="s">
        <v>262</v>
      </c>
      <c r="E6" s="28">
        <v>0</v>
      </c>
      <c r="F6" s="28">
        <v>90</v>
      </c>
      <c r="G6" s="28">
        <f t="shared" ref="G6:G11" si="0">E6+F6</f>
        <v>90</v>
      </c>
      <c r="H6" s="31">
        <v>14.82</v>
      </c>
      <c r="I6" s="31"/>
      <c r="J6" s="32">
        <f t="shared" ref="J6:J11" si="1">E6*I6</f>
        <v>0</v>
      </c>
      <c r="K6" s="32">
        <f t="shared" ref="K6:K11" si="2">F6*I6</f>
        <v>0</v>
      </c>
      <c r="L6" s="32">
        <f t="shared" ref="L6:L11" si="3">SUM(J6:K6)</f>
        <v>0</v>
      </c>
    </row>
    <row r="7" spans="2:13" s="7" customFormat="1" ht="21.75" customHeight="1">
      <c r="B7" s="28">
        <v>3</v>
      </c>
      <c r="C7" s="29" t="s">
        <v>100</v>
      </c>
      <c r="D7" s="43" t="s">
        <v>262</v>
      </c>
      <c r="E7" s="28">
        <v>0</v>
      </c>
      <c r="F7" s="28">
        <v>75</v>
      </c>
      <c r="G7" s="28">
        <f t="shared" si="0"/>
        <v>75</v>
      </c>
      <c r="H7" s="31">
        <v>29.64</v>
      </c>
      <c r="I7" s="31"/>
      <c r="J7" s="32">
        <f t="shared" si="1"/>
        <v>0</v>
      </c>
      <c r="K7" s="32">
        <f t="shared" si="2"/>
        <v>0</v>
      </c>
      <c r="L7" s="32">
        <f t="shared" si="3"/>
        <v>0</v>
      </c>
    </row>
    <row r="8" spans="2:13" s="7" customFormat="1" ht="21.75" customHeight="1">
      <c r="B8" s="28">
        <v>4</v>
      </c>
      <c r="C8" s="29" t="s">
        <v>101</v>
      </c>
      <c r="D8" s="43" t="s">
        <v>262</v>
      </c>
      <c r="E8" s="28">
        <v>0</v>
      </c>
      <c r="F8" s="28">
        <v>106</v>
      </c>
      <c r="G8" s="28">
        <f t="shared" si="0"/>
        <v>106</v>
      </c>
      <c r="H8" s="31">
        <v>39.340000000000003</v>
      </c>
      <c r="I8" s="31"/>
      <c r="J8" s="32">
        <f t="shared" si="1"/>
        <v>0</v>
      </c>
      <c r="K8" s="32">
        <f t="shared" si="2"/>
        <v>0</v>
      </c>
      <c r="L8" s="32">
        <f t="shared" si="3"/>
        <v>0</v>
      </c>
    </row>
    <row r="9" spans="2:13" s="7" customFormat="1" ht="21.75" customHeight="1">
      <c r="B9" s="28">
        <v>5</v>
      </c>
      <c r="C9" s="29" t="s">
        <v>102</v>
      </c>
      <c r="D9" s="43" t="s">
        <v>262</v>
      </c>
      <c r="E9" s="28">
        <v>0</v>
      </c>
      <c r="F9" s="28">
        <v>192</v>
      </c>
      <c r="G9" s="28">
        <f t="shared" si="0"/>
        <v>192</v>
      </c>
      <c r="H9" s="31">
        <v>47.22</v>
      </c>
      <c r="I9" s="31"/>
      <c r="J9" s="32">
        <f t="shared" si="1"/>
        <v>0</v>
      </c>
      <c r="K9" s="32">
        <f t="shared" si="2"/>
        <v>0</v>
      </c>
      <c r="L9" s="32">
        <f t="shared" si="3"/>
        <v>0</v>
      </c>
    </row>
    <row r="10" spans="2:13" s="7" customFormat="1" ht="25.5">
      <c r="B10" s="28">
        <v>6</v>
      </c>
      <c r="C10" s="29" t="s">
        <v>103</v>
      </c>
      <c r="D10" s="43" t="s">
        <v>262</v>
      </c>
      <c r="E10" s="28">
        <v>0</v>
      </c>
      <c r="F10" s="28">
        <v>20</v>
      </c>
      <c r="G10" s="28">
        <f t="shared" si="0"/>
        <v>20</v>
      </c>
      <c r="H10" s="31">
        <v>47.99</v>
      </c>
      <c r="I10" s="31"/>
      <c r="J10" s="32">
        <f t="shared" si="1"/>
        <v>0</v>
      </c>
      <c r="K10" s="32">
        <f t="shared" si="2"/>
        <v>0</v>
      </c>
      <c r="L10" s="32">
        <f t="shared" si="3"/>
        <v>0</v>
      </c>
    </row>
    <row r="11" spans="2:13" s="7" customFormat="1" ht="25.5">
      <c r="B11" s="28">
        <v>7</v>
      </c>
      <c r="C11" s="29" t="s">
        <v>104</v>
      </c>
      <c r="D11" s="43" t="s">
        <v>262</v>
      </c>
      <c r="E11" s="28">
        <v>0</v>
      </c>
      <c r="F11" s="28">
        <v>20</v>
      </c>
      <c r="G11" s="28">
        <f t="shared" si="0"/>
        <v>20</v>
      </c>
      <c r="H11" s="31">
        <v>49.09</v>
      </c>
      <c r="I11" s="31"/>
      <c r="J11" s="32">
        <f t="shared" si="1"/>
        <v>0</v>
      </c>
      <c r="K11" s="32">
        <f t="shared" si="2"/>
        <v>0</v>
      </c>
      <c r="L11" s="32">
        <f t="shared" si="3"/>
        <v>0</v>
      </c>
    </row>
    <row r="12" spans="2:13">
      <c r="B12" s="22"/>
      <c r="C12" s="23"/>
      <c r="D12" s="23"/>
      <c r="E12" s="23"/>
      <c r="F12" s="52"/>
      <c r="G12" s="77" t="s">
        <v>301</v>
      </c>
      <c r="H12" s="77"/>
      <c r="I12" s="53"/>
      <c r="J12" s="39">
        <f>SUM(J5:J11)</f>
        <v>0</v>
      </c>
      <c r="K12" s="39">
        <f>SUM(K5:K11)</f>
        <v>0</v>
      </c>
      <c r="L12" s="39">
        <f>SUM(J12:K12)</f>
        <v>0</v>
      </c>
    </row>
    <row r="13" spans="2:13">
      <c r="B13" s="22"/>
      <c r="C13" s="22"/>
      <c r="D13" s="22"/>
      <c r="E13" s="22"/>
      <c r="F13" s="52"/>
      <c r="G13" s="77" t="s">
        <v>96</v>
      </c>
      <c r="H13" s="77"/>
      <c r="I13" s="53"/>
      <c r="J13" s="39">
        <f t="shared" ref="J13:K13" si="4">J12*0.24</f>
        <v>0</v>
      </c>
      <c r="K13" s="39">
        <f t="shared" si="4"/>
        <v>0</v>
      </c>
      <c r="L13" s="39">
        <f t="shared" ref="L13:L14" si="5">SUM(J13:K13)</f>
        <v>0</v>
      </c>
    </row>
    <row r="14" spans="2:13">
      <c r="B14" s="22"/>
      <c r="C14" s="22"/>
      <c r="D14" s="22"/>
      <c r="E14" s="22"/>
      <c r="F14" s="52"/>
      <c r="G14" s="77" t="s">
        <v>302</v>
      </c>
      <c r="H14" s="77"/>
      <c r="I14" s="53"/>
      <c r="J14" s="39">
        <f t="shared" ref="J14:K14" si="6">SUM(J12:J13)</f>
        <v>0</v>
      </c>
      <c r="K14" s="39">
        <f t="shared" si="6"/>
        <v>0</v>
      </c>
      <c r="L14" s="39">
        <f t="shared" si="5"/>
        <v>0</v>
      </c>
    </row>
  </sheetData>
  <mergeCells count="4">
    <mergeCell ref="B2:L2"/>
    <mergeCell ref="G12:H12"/>
    <mergeCell ref="G13:H13"/>
    <mergeCell ref="G14:H14"/>
  </mergeCells>
  <pageMargins left="0.2" right="0.2" top="0.75" bottom="0.75" header="0.3" footer="0.3"/>
  <pageSetup paperSize="9" scale="5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O13"/>
  <sheetViews>
    <sheetView workbookViewId="0">
      <selection activeCell="D10" sqref="D10"/>
    </sheetView>
  </sheetViews>
  <sheetFormatPr defaultRowHeight="15"/>
  <cols>
    <col min="1" max="1" width="2.140625" style="8" customWidth="1"/>
    <col min="2" max="2" width="6.28515625" style="8" customWidth="1"/>
    <col min="3" max="3" width="22.140625" style="8" bestFit="1" customWidth="1"/>
    <col min="4" max="4" width="9.28515625" style="8" bestFit="1" customWidth="1"/>
    <col min="5" max="7" width="10.140625" style="8" bestFit="1" customWidth="1"/>
    <col min="8" max="8" width="14.140625" style="8" bestFit="1" customWidth="1"/>
    <col min="9" max="9" width="15" style="8" customWidth="1"/>
    <col min="10" max="10" width="11.5703125" style="8" customWidth="1"/>
    <col min="11" max="11" width="11.42578125" style="8" customWidth="1"/>
    <col min="12" max="12" width="11.7109375" style="8" bestFit="1" customWidth="1"/>
    <col min="13" max="16384" width="9.140625" style="8"/>
  </cols>
  <sheetData>
    <row r="2" spans="2:15" ht="35.25" customHeight="1">
      <c r="B2" s="74" t="s">
        <v>105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20"/>
    </row>
    <row r="3" spans="2:15" s="7" customFormat="1" ht="25.5">
      <c r="B3" s="24" t="s">
        <v>306</v>
      </c>
      <c r="C3" s="24" t="s">
        <v>259</v>
      </c>
      <c r="D3" s="25" t="s">
        <v>1</v>
      </c>
      <c r="E3" s="25" t="s">
        <v>123</v>
      </c>
      <c r="F3" s="25" t="s">
        <v>126</v>
      </c>
      <c r="G3" s="25" t="s">
        <v>124</v>
      </c>
      <c r="H3" s="25" t="s">
        <v>333</v>
      </c>
      <c r="I3" s="25" t="s">
        <v>331</v>
      </c>
      <c r="J3" s="26" t="s">
        <v>303</v>
      </c>
      <c r="K3" s="26" t="s">
        <v>304</v>
      </c>
      <c r="L3" s="26" t="s">
        <v>305</v>
      </c>
    </row>
    <row r="4" spans="2:15" ht="18.75" customHeight="1">
      <c r="B4" s="69">
        <v>1</v>
      </c>
      <c r="C4" s="69">
        <v>2</v>
      </c>
      <c r="D4" s="69">
        <v>3</v>
      </c>
      <c r="E4" s="69">
        <v>4</v>
      </c>
      <c r="F4" s="69">
        <v>5</v>
      </c>
      <c r="G4" s="69">
        <v>6</v>
      </c>
      <c r="H4" s="69">
        <v>7</v>
      </c>
      <c r="I4" s="69">
        <v>8</v>
      </c>
      <c r="J4" s="69">
        <v>9</v>
      </c>
      <c r="K4" s="69">
        <v>10</v>
      </c>
      <c r="L4" s="69">
        <v>11</v>
      </c>
    </row>
    <row r="5" spans="2:15" s="11" customFormat="1" ht="25.5">
      <c r="B5" s="28">
        <v>1</v>
      </c>
      <c r="C5" s="29" t="s">
        <v>252</v>
      </c>
      <c r="D5" s="28" t="s">
        <v>336</v>
      </c>
      <c r="E5" s="28">
        <v>0</v>
      </c>
      <c r="F5" s="54">
        <v>280</v>
      </c>
      <c r="G5" s="54">
        <f>E5+F5</f>
        <v>280</v>
      </c>
      <c r="H5" s="31">
        <v>4.26</v>
      </c>
      <c r="I5" s="31"/>
      <c r="J5" s="32">
        <f>E5*I5</f>
        <v>0</v>
      </c>
      <c r="K5" s="32">
        <f>F5*I5</f>
        <v>0</v>
      </c>
      <c r="L5" s="32">
        <f>SUM(J5:K5)</f>
        <v>0</v>
      </c>
    </row>
    <row r="6" spans="2:15" s="11" customFormat="1" ht="25.5">
      <c r="B6" s="28">
        <v>2</v>
      </c>
      <c r="C6" s="29" t="s">
        <v>253</v>
      </c>
      <c r="D6" s="28" t="s">
        <v>336</v>
      </c>
      <c r="E6" s="28">
        <v>0</v>
      </c>
      <c r="F6" s="54">
        <v>930</v>
      </c>
      <c r="G6" s="54">
        <f t="shared" ref="G6:G10" si="0">E6+F6</f>
        <v>930</v>
      </c>
      <c r="H6" s="31">
        <v>5.05</v>
      </c>
      <c r="I6" s="31"/>
      <c r="J6" s="32">
        <f t="shared" ref="J6:J10" si="1">E6*I6</f>
        <v>0</v>
      </c>
      <c r="K6" s="32">
        <f t="shared" ref="K6:K10" si="2">F6*I6</f>
        <v>0</v>
      </c>
      <c r="L6" s="32">
        <f t="shared" ref="L6:L10" si="3">SUM(J6:K6)</f>
        <v>0</v>
      </c>
    </row>
    <row r="7" spans="2:15" s="11" customFormat="1" ht="25.5">
      <c r="B7" s="28">
        <v>3</v>
      </c>
      <c r="C7" s="29" t="s">
        <v>254</v>
      </c>
      <c r="D7" s="28" t="s">
        <v>336</v>
      </c>
      <c r="E7" s="28">
        <v>0</v>
      </c>
      <c r="F7" s="54">
        <v>120</v>
      </c>
      <c r="G7" s="54">
        <f t="shared" si="0"/>
        <v>120</v>
      </c>
      <c r="H7" s="31">
        <v>5.0599999999999996</v>
      </c>
      <c r="I7" s="31"/>
      <c r="J7" s="32">
        <f t="shared" si="1"/>
        <v>0</v>
      </c>
      <c r="K7" s="32">
        <f t="shared" si="2"/>
        <v>0</v>
      </c>
      <c r="L7" s="32">
        <f t="shared" si="3"/>
        <v>0</v>
      </c>
    </row>
    <row r="8" spans="2:15" s="11" customFormat="1" ht="25.5">
      <c r="B8" s="28">
        <v>4</v>
      </c>
      <c r="C8" s="29" t="s">
        <v>255</v>
      </c>
      <c r="D8" s="28" t="s">
        <v>336</v>
      </c>
      <c r="E8" s="28">
        <v>0</v>
      </c>
      <c r="F8" s="54">
        <v>470</v>
      </c>
      <c r="G8" s="54">
        <f t="shared" si="0"/>
        <v>470</v>
      </c>
      <c r="H8" s="31">
        <v>3.48</v>
      </c>
      <c r="I8" s="31"/>
      <c r="J8" s="32">
        <f t="shared" si="1"/>
        <v>0</v>
      </c>
      <c r="K8" s="32">
        <f t="shared" si="2"/>
        <v>0</v>
      </c>
      <c r="L8" s="32">
        <f t="shared" si="3"/>
        <v>0</v>
      </c>
    </row>
    <row r="9" spans="2:15" s="11" customFormat="1" ht="25.5">
      <c r="B9" s="28">
        <v>5</v>
      </c>
      <c r="C9" s="29" t="s">
        <v>256</v>
      </c>
      <c r="D9" s="28" t="s">
        <v>336</v>
      </c>
      <c r="E9" s="28">
        <v>0</v>
      </c>
      <c r="F9" s="54">
        <v>17000</v>
      </c>
      <c r="G9" s="54">
        <f t="shared" si="0"/>
        <v>17000</v>
      </c>
      <c r="H9" s="31">
        <v>2.16</v>
      </c>
      <c r="I9" s="31"/>
      <c r="J9" s="32">
        <f t="shared" si="1"/>
        <v>0</v>
      </c>
      <c r="K9" s="32">
        <f t="shared" si="2"/>
        <v>0</v>
      </c>
      <c r="L9" s="32">
        <f t="shared" si="3"/>
        <v>0</v>
      </c>
    </row>
    <row r="10" spans="2:15" s="11" customFormat="1" ht="25.5">
      <c r="B10" s="28">
        <v>6</v>
      </c>
      <c r="C10" s="29" t="s">
        <v>257</v>
      </c>
      <c r="D10" s="28" t="s">
        <v>336</v>
      </c>
      <c r="E10" s="28">
        <v>0</v>
      </c>
      <c r="F10" s="54">
        <v>700</v>
      </c>
      <c r="G10" s="54">
        <f t="shared" si="0"/>
        <v>700</v>
      </c>
      <c r="H10" s="31">
        <v>5.05</v>
      </c>
      <c r="I10" s="31"/>
      <c r="J10" s="32">
        <f t="shared" si="1"/>
        <v>0</v>
      </c>
      <c r="K10" s="32">
        <f t="shared" si="2"/>
        <v>0</v>
      </c>
      <c r="L10" s="32">
        <f t="shared" si="3"/>
        <v>0</v>
      </c>
    </row>
    <row r="11" spans="2:15">
      <c r="B11" s="22"/>
      <c r="C11" s="22"/>
      <c r="D11" s="22"/>
      <c r="E11" s="22"/>
      <c r="F11" s="22"/>
      <c r="G11" s="78" t="s">
        <v>301</v>
      </c>
      <c r="H11" s="78"/>
      <c r="I11" s="55"/>
      <c r="J11" s="39">
        <f t="shared" ref="J11:K11" si="4">SUM(J5:J10)</f>
        <v>0</v>
      </c>
      <c r="K11" s="39">
        <f t="shared" si="4"/>
        <v>0</v>
      </c>
      <c r="L11" s="39">
        <f>SUM(J11:K11)</f>
        <v>0</v>
      </c>
      <c r="O11" s="21"/>
    </row>
    <row r="12" spans="2:15">
      <c r="B12" s="22"/>
      <c r="C12" s="22"/>
      <c r="D12" s="22"/>
      <c r="E12" s="22"/>
      <c r="F12" s="22"/>
      <c r="G12" s="78" t="s">
        <v>96</v>
      </c>
      <c r="H12" s="78"/>
      <c r="I12" s="55"/>
      <c r="J12" s="39">
        <f t="shared" ref="J12:K12" si="5">J11*0.24</f>
        <v>0</v>
      </c>
      <c r="K12" s="39">
        <f t="shared" si="5"/>
        <v>0</v>
      </c>
      <c r="L12" s="39">
        <f t="shared" ref="L12:L13" si="6">SUM(J12:K12)</f>
        <v>0</v>
      </c>
    </row>
    <row r="13" spans="2:15">
      <c r="B13" s="22"/>
      <c r="C13" s="22"/>
      <c r="D13" s="22"/>
      <c r="E13" s="22"/>
      <c r="F13" s="22"/>
      <c r="G13" s="78" t="s">
        <v>302</v>
      </c>
      <c r="H13" s="78"/>
      <c r="I13" s="55"/>
      <c r="J13" s="39">
        <f t="shared" ref="J13:K13" si="7">SUM(J11:J12)</f>
        <v>0</v>
      </c>
      <c r="K13" s="39">
        <f t="shared" si="7"/>
        <v>0</v>
      </c>
      <c r="L13" s="39">
        <f t="shared" si="6"/>
        <v>0</v>
      </c>
    </row>
  </sheetData>
  <mergeCells count="4">
    <mergeCell ref="B2:L2"/>
    <mergeCell ref="G11:H11"/>
    <mergeCell ref="G12:H12"/>
    <mergeCell ref="G13:H13"/>
  </mergeCells>
  <pageMargins left="0.31" right="0.23" top="0.75" bottom="0.75" header="0.3" footer="0.3"/>
  <pageSetup paperSize="9" scale="5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P15"/>
  <sheetViews>
    <sheetView topLeftCell="A2" workbookViewId="0">
      <selection activeCell="H8" sqref="H8"/>
    </sheetView>
  </sheetViews>
  <sheetFormatPr defaultRowHeight="15"/>
  <cols>
    <col min="1" max="1" width="0.5703125" style="8" customWidth="1"/>
    <col min="2" max="2" width="4.85546875" style="8" customWidth="1"/>
    <col min="3" max="3" width="21.85546875" style="8" customWidth="1"/>
    <col min="4" max="4" width="14" style="8" customWidth="1"/>
    <col min="5" max="5" width="11.140625" style="8" customWidth="1"/>
    <col min="6" max="6" width="12.5703125" style="8" customWidth="1"/>
    <col min="7" max="8" width="13.7109375" style="8" customWidth="1"/>
    <col min="9" max="10" width="13" style="8" customWidth="1"/>
    <col min="11" max="11" width="11.85546875" style="8" bestFit="1" customWidth="1"/>
    <col min="12" max="14" width="13.140625" style="8" bestFit="1" customWidth="1"/>
    <col min="15" max="16384" width="9.140625" style="8"/>
  </cols>
  <sheetData>
    <row r="2" spans="2:16" ht="35.25" customHeight="1">
      <c r="B2" s="74" t="s">
        <v>106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2:16" s="7" customFormat="1" ht="38.25">
      <c r="B3" s="24" t="s">
        <v>107</v>
      </c>
      <c r="C3" s="24" t="s">
        <v>259</v>
      </c>
      <c r="D3" s="25" t="s">
        <v>108</v>
      </c>
      <c r="E3" s="25" t="s">
        <v>1</v>
      </c>
      <c r="F3" s="25" t="s">
        <v>123</v>
      </c>
      <c r="G3" s="25" t="s">
        <v>126</v>
      </c>
      <c r="H3" s="25" t="s">
        <v>124</v>
      </c>
      <c r="I3" s="26" t="s">
        <v>332</v>
      </c>
      <c r="J3" s="26" t="s">
        <v>331</v>
      </c>
      <c r="K3" s="26" t="s">
        <v>303</v>
      </c>
      <c r="L3" s="26" t="s">
        <v>304</v>
      </c>
      <c r="M3" s="26" t="s">
        <v>305</v>
      </c>
    </row>
    <row r="4" spans="2:16" ht="18.75" customHeight="1">
      <c r="B4" s="69">
        <v>1</v>
      </c>
      <c r="C4" s="69">
        <v>2</v>
      </c>
      <c r="D4" s="69">
        <v>3</v>
      </c>
      <c r="E4" s="69">
        <v>4</v>
      </c>
      <c r="F4" s="69">
        <v>5</v>
      </c>
      <c r="G4" s="69">
        <v>6</v>
      </c>
      <c r="H4" s="69">
        <v>7</v>
      </c>
      <c r="I4" s="69">
        <v>8</v>
      </c>
      <c r="J4" s="69">
        <v>9</v>
      </c>
      <c r="K4" s="69">
        <v>10</v>
      </c>
      <c r="L4" s="69">
        <v>11</v>
      </c>
      <c r="M4" s="69">
        <v>12</v>
      </c>
    </row>
    <row r="5" spans="2:16" s="11" customFormat="1" ht="25.5">
      <c r="B5" s="28">
        <v>1</v>
      </c>
      <c r="C5" s="29" t="s">
        <v>109</v>
      </c>
      <c r="D5" s="28" t="s">
        <v>110</v>
      </c>
      <c r="E5" s="30" t="s">
        <v>261</v>
      </c>
      <c r="F5" s="54">
        <v>55</v>
      </c>
      <c r="G5" s="54">
        <v>430</v>
      </c>
      <c r="H5" s="54">
        <f>F5+G5</f>
        <v>485</v>
      </c>
      <c r="I5" s="31">
        <v>73</v>
      </c>
      <c r="J5" s="31"/>
      <c r="K5" s="32">
        <f>F5*J5</f>
        <v>0</v>
      </c>
      <c r="L5" s="32">
        <f>G5*J5</f>
        <v>0</v>
      </c>
      <c r="M5" s="32">
        <f>SUM(K5:L5)</f>
        <v>0</v>
      </c>
    </row>
    <row r="6" spans="2:16" s="11" customFormat="1" ht="25.5">
      <c r="B6" s="28">
        <v>2</v>
      </c>
      <c r="C6" s="29" t="s">
        <v>111</v>
      </c>
      <c r="D6" s="28" t="s">
        <v>110</v>
      </c>
      <c r="E6" s="30" t="s">
        <v>261</v>
      </c>
      <c r="F6" s="54">
        <v>10</v>
      </c>
      <c r="G6" s="54">
        <v>25</v>
      </c>
      <c r="H6" s="54">
        <f t="shared" ref="H6:H11" si="0">F6+G6</f>
        <v>35</v>
      </c>
      <c r="I6" s="31">
        <v>79</v>
      </c>
      <c r="J6" s="31"/>
      <c r="K6" s="32">
        <f t="shared" ref="K6:K11" si="1">F6*J6</f>
        <v>0</v>
      </c>
      <c r="L6" s="32">
        <f t="shared" ref="L6:L11" si="2">G6*J6</f>
        <v>0</v>
      </c>
      <c r="M6" s="32">
        <f t="shared" ref="M6:M11" si="3">SUM(K6:L6)</f>
        <v>0</v>
      </c>
    </row>
    <row r="7" spans="2:16" s="11" customFormat="1" ht="25.5">
      <c r="B7" s="28">
        <v>3</v>
      </c>
      <c r="C7" s="29" t="s">
        <v>112</v>
      </c>
      <c r="D7" s="28" t="s">
        <v>113</v>
      </c>
      <c r="E7" s="30" t="s">
        <v>261</v>
      </c>
      <c r="F7" s="54">
        <v>50</v>
      </c>
      <c r="G7" s="54">
        <v>257</v>
      </c>
      <c r="H7" s="54">
        <f t="shared" si="0"/>
        <v>307</v>
      </c>
      <c r="I7" s="31">
        <v>83</v>
      </c>
      <c r="J7" s="31"/>
      <c r="K7" s="32">
        <f t="shared" si="1"/>
        <v>0</v>
      </c>
      <c r="L7" s="32">
        <f t="shared" si="2"/>
        <v>0</v>
      </c>
      <c r="M7" s="32">
        <f t="shared" si="3"/>
        <v>0</v>
      </c>
    </row>
    <row r="8" spans="2:16" s="11" customFormat="1" ht="25.5">
      <c r="B8" s="28">
        <v>4</v>
      </c>
      <c r="C8" s="29" t="s">
        <v>111</v>
      </c>
      <c r="D8" s="28" t="s">
        <v>113</v>
      </c>
      <c r="E8" s="30" t="s">
        <v>261</v>
      </c>
      <c r="F8" s="54">
        <v>7</v>
      </c>
      <c r="G8" s="54">
        <v>25</v>
      </c>
      <c r="H8" s="54">
        <f t="shared" si="0"/>
        <v>32</v>
      </c>
      <c r="I8" s="31">
        <v>89</v>
      </c>
      <c r="J8" s="31"/>
      <c r="K8" s="32">
        <f t="shared" si="1"/>
        <v>0</v>
      </c>
      <c r="L8" s="32">
        <f t="shared" si="2"/>
        <v>0</v>
      </c>
      <c r="M8" s="32">
        <f t="shared" si="3"/>
        <v>0</v>
      </c>
    </row>
    <row r="9" spans="2:16" s="11" customFormat="1" ht="25.5">
      <c r="B9" s="28">
        <v>5</v>
      </c>
      <c r="C9" s="29" t="s">
        <v>112</v>
      </c>
      <c r="D9" s="28" t="s">
        <v>114</v>
      </c>
      <c r="E9" s="30" t="s">
        <v>261</v>
      </c>
      <c r="F9" s="54">
        <v>60</v>
      </c>
      <c r="G9" s="54">
        <v>230</v>
      </c>
      <c r="H9" s="54">
        <f t="shared" si="0"/>
        <v>290</v>
      </c>
      <c r="I9" s="31">
        <v>93</v>
      </c>
      <c r="J9" s="31"/>
      <c r="K9" s="32">
        <f t="shared" si="1"/>
        <v>0</v>
      </c>
      <c r="L9" s="32">
        <f t="shared" si="2"/>
        <v>0</v>
      </c>
      <c r="M9" s="32">
        <f t="shared" si="3"/>
        <v>0</v>
      </c>
    </row>
    <row r="10" spans="2:16" s="11" customFormat="1" ht="25.5">
      <c r="B10" s="28">
        <v>6</v>
      </c>
      <c r="C10" s="29" t="s">
        <v>111</v>
      </c>
      <c r="D10" s="28" t="s">
        <v>114</v>
      </c>
      <c r="E10" s="30" t="s">
        <v>261</v>
      </c>
      <c r="F10" s="54">
        <v>7</v>
      </c>
      <c r="G10" s="54">
        <v>25</v>
      </c>
      <c r="H10" s="54">
        <f t="shared" si="0"/>
        <v>32</v>
      </c>
      <c r="I10" s="31">
        <v>99</v>
      </c>
      <c r="J10" s="31"/>
      <c r="K10" s="32">
        <f t="shared" si="1"/>
        <v>0</v>
      </c>
      <c r="L10" s="32">
        <f t="shared" si="2"/>
        <v>0</v>
      </c>
      <c r="M10" s="32">
        <f t="shared" si="3"/>
        <v>0</v>
      </c>
    </row>
    <row r="11" spans="2:16" s="11" customFormat="1" ht="25.5">
      <c r="B11" s="28">
        <v>7</v>
      </c>
      <c r="C11" s="29" t="s">
        <v>115</v>
      </c>
      <c r="D11" s="28"/>
      <c r="E11" s="30" t="s">
        <v>261</v>
      </c>
      <c r="F11" s="54">
        <v>29</v>
      </c>
      <c r="G11" s="54">
        <v>105</v>
      </c>
      <c r="H11" s="54">
        <f t="shared" si="0"/>
        <v>134</v>
      </c>
      <c r="I11" s="31">
        <v>7.06</v>
      </c>
      <c r="J11" s="31"/>
      <c r="K11" s="32">
        <f t="shared" si="1"/>
        <v>0</v>
      </c>
      <c r="L11" s="32">
        <f t="shared" si="2"/>
        <v>0</v>
      </c>
      <c r="M11" s="32">
        <f t="shared" si="3"/>
        <v>0</v>
      </c>
    </row>
    <row r="12" spans="2:16" s="11" customFormat="1" ht="15.75">
      <c r="B12" s="33"/>
      <c r="C12" s="34"/>
      <c r="D12" s="33"/>
      <c r="E12" s="35"/>
      <c r="F12" s="35"/>
      <c r="G12" s="35"/>
      <c r="H12" s="79" t="s">
        <v>301</v>
      </c>
      <c r="I12" s="79"/>
      <c r="J12" s="36"/>
      <c r="K12" s="37">
        <f>SUM(K5:K11)</f>
        <v>0</v>
      </c>
      <c r="L12" s="37">
        <f>SUM(L5:L11)</f>
        <v>0</v>
      </c>
      <c r="M12" s="37">
        <f>SUM(K12:L12)</f>
        <v>0</v>
      </c>
      <c r="N12" s="27"/>
    </row>
    <row r="13" spans="2:16" s="11" customFormat="1" ht="15.75">
      <c r="B13" s="33"/>
      <c r="C13" s="34"/>
      <c r="D13" s="33"/>
      <c r="E13" s="35"/>
      <c r="F13" s="35"/>
      <c r="G13" s="35"/>
      <c r="H13" s="80" t="s">
        <v>96</v>
      </c>
      <c r="I13" s="80"/>
      <c r="J13" s="38"/>
      <c r="K13" s="39">
        <f>K12*0.24</f>
        <v>0</v>
      </c>
      <c r="L13" s="39">
        <f t="shared" ref="L13" si="4">L12*0.24</f>
        <v>0</v>
      </c>
      <c r="M13" s="37">
        <f t="shared" ref="M13:M14" si="5">SUM(K13:L13)</f>
        <v>0</v>
      </c>
      <c r="N13" s="27"/>
      <c r="P13" s="1"/>
    </row>
    <row r="14" spans="2:16" s="11" customFormat="1" ht="15.75">
      <c r="B14" s="33"/>
      <c r="C14" s="34"/>
      <c r="D14" s="33"/>
      <c r="E14" s="35"/>
      <c r="F14" s="35"/>
      <c r="G14" s="35"/>
      <c r="H14" s="80" t="s">
        <v>302</v>
      </c>
      <c r="I14" s="80"/>
      <c r="J14" s="38"/>
      <c r="K14" s="39">
        <f>SUM(K12:K13)</f>
        <v>0</v>
      </c>
      <c r="L14" s="39">
        <f t="shared" ref="L14" si="6">SUM(L12:L13)</f>
        <v>0</v>
      </c>
      <c r="M14" s="37">
        <f t="shared" si="5"/>
        <v>0</v>
      </c>
      <c r="N14" s="27"/>
    </row>
    <row r="15" spans="2:16" ht="45.75" customHeight="1"/>
  </sheetData>
  <mergeCells count="4">
    <mergeCell ref="B2:M2"/>
    <mergeCell ref="H12:I12"/>
    <mergeCell ref="H13:I13"/>
    <mergeCell ref="H14:I14"/>
  </mergeCells>
  <pageMargins left="0.2" right="0.19" top="0.3" bottom="0.75" header="0.38" footer="0.3"/>
  <pageSetup paperSize="9" scale="6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N11"/>
  <sheetViews>
    <sheetView workbookViewId="0">
      <selection activeCell="H5" sqref="H5:H8"/>
    </sheetView>
  </sheetViews>
  <sheetFormatPr defaultRowHeight="15"/>
  <cols>
    <col min="1" max="1" width="0.5703125" customWidth="1"/>
    <col min="2" max="2" width="6.5703125" customWidth="1"/>
    <col min="3" max="3" width="48.85546875" customWidth="1"/>
    <col min="4" max="4" width="10" bestFit="1" customWidth="1"/>
    <col min="5" max="7" width="10.140625" bestFit="1" customWidth="1"/>
    <col min="8" max="8" width="10.42578125" customWidth="1"/>
    <col min="9" max="9" width="15.5703125" customWidth="1"/>
    <col min="10" max="11" width="11.7109375" bestFit="1" customWidth="1"/>
    <col min="12" max="12" width="10.5703125" bestFit="1" customWidth="1"/>
  </cols>
  <sheetData>
    <row r="2" spans="2:14" ht="35.25" customHeight="1">
      <c r="B2" s="74" t="s">
        <v>116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2"/>
    </row>
    <row r="3" spans="2:14" s="3" customFormat="1" ht="38.25">
      <c r="B3" s="24" t="s">
        <v>107</v>
      </c>
      <c r="C3" s="24" t="s">
        <v>259</v>
      </c>
      <c r="D3" s="25" t="s">
        <v>1</v>
      </c>
      <c r="E3" s="25" t="s">
        <v>123</v>
      </c>
      <c r="F3" s="25" t="s">
        <v>126</v>
      </c>
      <c r="G3" s="25" t="s">
        <v>124</v>
      </c>
      <c r="H3" s="25" t="s">
        <v>332</v>
      </c>
      <c r="I3" s="25" t="s">
        <v>331</v>
      </c>
      <c r="J3" s="26" t="s">
        <v>303</v>
      </c>
      <c r="K3" s="26" t="s">
        <v>304</v>
      </c>
      <c r="L3" s="26" t="s">
        <v>305</v>
      </c>
    </row>
    <row r="4" spans="2:14" ht="18.75" customHeight="1">
      <c r="B4" s="69">
        <v>1</v>
      </c>
      <c r="C4" s="69">
        <v>2</v>
      </c>
      <c r="D4" s="69">
        <v>3</v>
      </c>
      <c r="E4" s="69">
        <v>4</v>
      </c>
      <c r="F4" s="69">
        <v>5</v>
      </c>
      <c r="G4" s="69">
        <v>6</v>
      </c>
      <c r="H4" s="69">
        <v>7</v>
      </c>
      <c r="I4" s="69">
        <v>8</v>
      </c>
      <c r="J4" s="69">
        <v>9</v>
      </c>
      <c r="K4" s="69">
        <v>10</v>
      </c>
      <c r="L4" s="69">
        <v>11</v>
      </c>
      <c r="M4" s="2"/>
      <c r="N4" s="2"/>
    </row>
    <row r="5" spans="2:14" s="4" customFormat="1" ht="38.25">
      <c r="B5" s="28">
        <v>1</v>
      </c>
      <c r="C5" s="29" t="s">
        <v>117</v>
      </c>
      <c r="D5" s="28" t="s">
        <v>260</v>
      </c>
      <c r="E5" s="54">
        <v>0</v>
      </c>
      <c r="F5" s="54">
        <v>4800</v>
      </c>
      <c r="G5" s="54">
        <f>E5+F5</f>
        <v>4800</v>
      </c>
      <c r="H5" s="31">
        <v>1.23</v>
      </c>
      <c r="I5" s="31"/>
      <c r="J5" s="32">
        <f>E5*I5</f>
        <v>0</v>
      </c>
      <c r="K5" s="32">
        <f>F5*I5</f>
        <v>0</v>
      </c>
      <c r="L5" s="32">
        <f>SUM(J5:K5)</f>
        <v>0</v>
      </c>
      <c r="M5" s="5"/>
      <c r="N5" s="6"/>
    </row>
    <row r="6" spans="2:14" s="4" customFormat="1" ht="63.75">
      <c r="B6" s="28">
        <v>2</v>
      </c>
      <c r="C6" s="29" t="s">
        <v>118</v>
      </c>
      <c r="D6" s="28" t="s">
        <v>266</v>
      </c>
      <c r="E6" s="54">
        <v>0</v>
      </c>
      <c r="F6" s="54">
        <v>150</v>
      </c>
      <c r="G6" s="54">
        <f t="shared" ref="G6:G8" si="0">E6+F6</f>
        <v>150</v>
      </c>
      <c r="H6" s="31">
        <v>13.12</v>
      </c>
      <c r="I6" s="31"/>
      <c r="J6" s="32">
        <f t="shared" ref="J6:J8" si="1">E6*I6</f>
        <v>0</v>
      </c>
      <c r="K6" s="32">
        <f t="shared" ref="K6:K8" si="2">F6*I6</f>
        <v>0</v>
      </c>
      <c r="L6" s="32">
        <f t="shared" ref="L6:L8" si="3">SUM(J6:K6)</f>
        <v>0</v>
      </c>
      <c r="M6" s="5"/>
      <c r="N6" s="6"/>
    </row>
    <row r="7" spans="2:14" s="4" customFormat="1" ht="51">
      <c r="B7" s="28">
        <v>3</v>
      </c>
      <c r="C7" s="29" t="s">
        <v>119</v>
      </c>
      <c r="D7" s="28" t="s">
        <v>260</v>
      </c>
      <c r="E7" s="54">
        <v>0</v>
      </c>
      <c r="F7" s="54">
        <v>750</v>
      </c>
      <c r="G7" s="54">
        <f t="shared" si="0"/>
        <v>750</v>
      </c>
      <c r="H7" s="31">
        <v>1.48</v>
      </c>
      <c r="I7" s="31"/>
      <c r="J7" s="32">
        <f t="shared" si="1"/>
        <v>0</v>
      </c>
      <c r="K7" s="32">
        <f t="shared" si="2"/>
        <v>0</v>
      </c>
      <c r="L7" s="32">
        <f t="shared" si="3"/>
        <v>0</v>
      </c>
      <c r="M7" s="5"/>
      <c r="N7" s="6"/>
    </row>
    <row r="8" spans="2:14" s="4" customFormat="1" ht="38.25">
      <c r="B8" s="28">
        <v>4</v>
      </c>
      <c r="C8" s="29" t="s">
        <v>120</v>
      </c>
      <c r="D8" s="28" t="s">
        <v>260</v>
      </c>
      <c r="E8" s="54">
        <v>0</v>
      </c>
      <c r="F8" s="54">
        <v>700</v>
      </c>
      <c r="G8" s="54">
        <f t="shared" si="0"/>
        <v>700</v>
      </c>
      <c r="H8" s="31">
        <v>4.45</v>
      </c>
      <c r="I8" s="31"/>
      <c r="J8" s="32">
        <f t="shared" si="1"/>
        <v>0</v>
      </c>
      <c r="K8" s="32">
        <f t="shared" si="2"/>
        <v>0</v>
      </c>
      <c r="L8" s="32">
        <f t="shared" si="3"/>
        <v>0</v>
      </c>
      <c r="M8" s="5"/>
      <c r="N8" s="6"/>
    </row>
    <row r="9" spans="2:14">
      <c r="B9" s="22"/>
      <c r="C9" s="22"/>
      <c r="D9" s="22"/>
      <c r="E9" s="22"/>
      <c r="F9" s="56"/>
      <c r="G9" s="81" t="s">
        <v>301</v>
      </c>
      <c r="H9" s="81"/>
      <c r="I9" s="57"/>
      <c r="J9" s="58">
        <f>SUM(J5:J8)</f>
        <v>0</v>
      </c>
      <c r="K9" s="58">
        <f>SUM(K5:K8)</f>
        <v>0</v>
      </c>
      <c r="L9" s="58">
        <f>SUM(J9:K9)</f>
        <v>0</v>
      </c>
      <c r="M9" s="2"/>
      <c r="N9" s="2"/>
    </row>
    <row r="10" spans="2:14">
      <c r="B10" s="22"/>
      <c r="C10" s="22"/>
      <c r="D10" s="22"/>
      <c r="E10" s="22"/>
      <c r="F10" s="56"/>
      <c r="G10" s="81" t="s">
        <v>96</v>
      </c>
      <c r="H10" s="81"/>
      <c r="I10" s="57"/>
      <c r="J10" s="58">
        <f>J9*0.24</f>
        <v>0</v>
      </c>
      <c r="K10" s="58">
        <f>K9*0.24</f>
        <v>0</v>
      </c>
      <c r="L10" s="58">
        <f t="shared" ref="L10:L11" si="4">SUM(J10:K10)</f>
        <v>0</v>
      </c>
    </row>
    <row r="11" spans="2:14">
      <c r="B11" s="22"/>
      <c r="C11" s="22"/>
      <c r="D11" s="22"/>
      <c r="E11" s="22"/>
      <c r="F11" s="52"/>
      <c r="G11" s="81" t="s">
        <v>302</v>
      </c>
      <c r="H11" s="81"/>
      <c r="I11" s="57"/>
      <c r="J11" s="58">
        <f>SUM(J9:J10)</f>
        <v>0</v>
      </c>
      <c r="K11" s="58">
        <f>SUM(K9:K10)</f>
        <v>0</v>
      </c>
      <c r="L11" s="58">
        <f t="shared" si="4"/>
        <v>0</v>
      </c>
    </row>
  </sheetData>
  <mergeCells count="4">
    <mergeCell ref="B2:L2"/>
    <mergeCell ref="G9:H9"/>
    <mergeCell ref="G10:H10"/>
    <mergeCell ref="G11:H11"/>
  </mergeCells>
  <pageMargins left="0.2" right="0.3" top="0.75" bottom="0.75" header="0.3" footer="0.3"/>
  <pageSetup paperSize="9" scale="55" orientation="portrait" r:id="rId1"/>
  <colBreaks count="1" manualBreakCount="1">
    <brk id="1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M9"/>
  <sheetViews>
    <sheetView workbookViewId="0">
      <selection activeCell="G5" sqref="G5"/>
    </sheetView>
  </sheetViews>
  <sheetFormatPr defaultRowHeight="15"/>
  <cols>
    <col min="1" max="1" width="0.7109375" customWidth="1"/>
    <col min="2" max="2" width="5.28515625" customWidth="1"/>
    <col min="3" max="3" width="27.140625" customWidth="1"/>
    <col min="4" max="4" width="14.42578125" customWidth="1"/>
    <col min="5" max="5" width="10.140625" customWidth="1"/>
    <col min="6" max="6" width="10.42578125" customWidth="1"/>
    <col min="7" max="7" width="10.7109375" customWidth="1"/>
    <col min="8" max="10" width="12.42578125" customWidth="1"/>
    <col min="11" max="12" width="12" customWidth="1"/>
    <col min="13" max="13" width="10.5703125" bestFit="1" customWidth="1"/>
  </cols>
  <sheetData>
    <row r="2" spans="2:13" ht="35.25" customHeight="1">
      <c r="B2" s="74" t="s">
        <v>121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2"/>
    </row>
    <row r="3" spans="2:13" s="3" customFormat="1" ht="38.25">
      <c r="B3" s="24" t="s">
        <v>306</v>
      </c>
      <c r="C3" s="24" t="s">
        <v>259</v>
      </c>
      <c r="D3" s="25" t="s">
        <v>1</v>
      </c>
      <c r="E3" s="25" t="s">
        <v>123</v>
      </c>
      <c r="F3" s="25" t="s">
        <v>126</v>
      </c>
      <c r="G3" s="25" t="s">
        <v>124</v>
      </c>
      <c r="H3" s="25" t="s">
        <v>332</v>
      </c>
      <c r="I3" s="25" t="s">
        <v>331</v>
      </c>
      <c r="J3" s="26" t="s">
        <v>303</v>
      </c>
      <c r="K3" s="26" t="s">
        <v>304</v>
      </c>
      <c r="L3" s="26" t="s">
        <v>305</v>
      </c>
    </row>
    <row r="4" spans="2:13" ht="18.75" customHeight="1">
      <c r="B4" s="69">
        <v>1</v>
      </c>
      <c r="C4" s="69">
        <v>2</v>
      </c>
      <c r="D4" s="69">
        <v>3</v>
      </c>
      <c r="E4" s="69">
        <v>4</v>
      </c>
      <c r="F4" s="69">
        <v>5</v>
      </c>
      <c r="G4" s="69">
        <v>6</v>
      </c>
      <c r="H4" s="69">
        <v>7</v>
      </c>
      <c r="I4" s="69">
        <v>8</v>
      </c>
      <c r="J4" s="69">
        <v>9</v>
      </c>
      <c r="K4" s="69">
        <v>10</v>
      </c>
      <c r="L4" s="69">
        <v>11</v>
      </c>
    </row>
    <row r="5" spans="2:13" ht="102">
      <c r="B5" s="64">
        <v>1</v>
      </c>
      <c r="C5" s="67" t="s">
        <v>328</v>
      </c>
      <c r="D5" s="64" t="s">
        <v>260</v>
      </c>
      <c r="E5" s="64">
        <v>934</v>
      </c>
      <c r="F5" s="65">
        <v>1755</v>
      </c>
      <c r="G5" s="65">
        <f>E5+F5</f>
        <v>2689</v>
      </c>
      <c r="H5" s="66">
        <v>6</v>
      </c>
      <c r="I5" s="66"/>
      <c r="J5" s="63">
        <f>E5*I5</f>
        <v>0</v>
      </c>
      <c r="K5" s="63">
        <f>F5*I5</f>
        <v>0</v>
      </c>
      <c r="L5" s="63">
        <f>SUM(J5:K5)</f>
        <v>0</v>
      </c>
    </row>
    <row r="6" spans="2:13">
      <c r="B6" s="59"/>
      <c r="C6" s="59"/>
      <c r="D6" s="59"/>
      <c r="E6" s="59"/>
      <c r="F6" s="59"/>
      <c r="G6" s="82" t="s">
        <v>301</v>
      </c>
      <c r="H6" s="82"/>
      <c r="I6" s="61"/>
      <c r="J6" s="62">
        <f>SUM(J5)</f>
        <v>0</v>
      </c>
      <c r="K6" s="62">
        <f>SUM(K5)</f>
        <v>0</v>
      </c>
      <c r="L6" s="62">
        <f>SUM(J6:K6)</f>
        <v>0</v>
      </c>
      <c r="M6" s="68"/>
    </row>
    <row r="7" spans="2:13">
      <c r="B7" s="59"/>
      <c r="C7" s="59"/>
      <c r="D7" s="59"/>
      <c r="E7" s="59"/>
      <c r="F7" s="59"/>
      <c r="G7" s="81" t="s">
        <v>96</v>
      </c>
      <c r="H7" s="81"/>
      <c r="I7" s="60"/>
      <c r="J7" s="58">
        <f>J6*0.24</f>
        <v>0</v>
      </c>
      <c r="K7" s="58">
        <f t="shared" ref="K7" si="0">K6*0.24</f>
        <v>0</v>
      </c>
      <c r="L7" s="62">
        <f t="shared" ref="L7:L8" si="1">SUM(J7:K7)</f>
        <v>0</v>
      </c>
      <c r="M7" s="68"/>
    </row>
    <row r="8" spans="2:13">
      <c r="B8" s="59"/>
      <c r="C8" s="59"/>
      <c r="D8" s="59"/>
      <c r="E8" s="59"/>
      <c r="F8" s="59"/>
      <c r="G8" s="81" t="s">
        <v>302</v>
      </c>
      <c r="H8" s="81"/>
      <c r="I8" s="60"/>
      <c r="J8" s="58">
        <f>SUM(J6:J7)</f>
        <v>0</v>
      </c>
      <c r="K8" s="58">
        <f t="shared" ref="K8" si="2">SUM(K6:K7)</f>
        <v>0</v>
      </c>
      <c r="L8" s="62">
        <f t="shared" si="1"/>
        <v>0</v>
      </c>
      <c r="M8" s="68"/>
    </row>
    <row r="9" spans="2:13" ht="38.25" customHeight="1"/>
  </sheetData>
  <mergeCells count="4">
    <mergeCell ref="G6:H6"/>
    <mergeCell ref="G7:H7"/>
    <mergeCell ref="G8:H8"/>
    <mergeCell ref="B2:L2"/>
  </mergeCells>
  <pageMargins left="0.25" right="0.22" top="0.75" bottom="0.75" header="0.3" footer="0.3"/>
  <pageSetup paperSize="9" scale="69" orientation="portrait" r:id="rId1"/>
  <colBreaks count="1" manualBreakCount="1"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2:L19"/>
  <sheetViews>
    <sheetView workbookViewId="0">
      <selection activeCell="F10" sqref="F10"/>
    </sheetView>
  </sheetViews>
  <sheetFormatPr defaultRowHeight="12.75"/>
  <cols>
    <col min="1" max="1" width="2.7109375" style="59" customWidth="1"/>
    <col min="2" max="2" width="6.140625" style="59" customWidth="1"/>
    <col min="3" max="3" width="35.42578125" style="59" bestFit="1" customWidth="1"/>
    <col min="4" max="4" width="9.28515625" style="59" bestFit="1" customWidth="1"/>
    <col min="5" max="5" width="10.140625" style="59" bestFit="1" customWidth="1"/>
    <col min="6" max="6" width="10.28515625" style="59" customWidth="1"/>
    <col min="7" max="7" width="9.85546875" style="59" customWidth="1"/>
    <col min="8" max="8" width="14.140625" style="59" bestFit="1" customWidth="1"/>
    <col min="9" max="9" width="16.140625" style="59" customWidth="1"/>
    <col min="10" max="10" width="13.28515625" style="59" customWidth="1"/>
    <col min="11" max="11" width="12" style="59" customWidth="1"/>
    <col min="12" max="12" width="14.7109375" style="59" customWidth="1"/>
    <col min="13" max="16384" width="9.140625" style="59"/>
  </cols>
  <sheetData>
    <row r="2" spans="2:12" ht="35.25" customHeight="1">
      <c r="B2" s="74" t="s">
        <v>258</v>
      </c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2:12" s="70" customFormat="1" ht="38.25">
      <c r="B3" s="24" t="s">
        <v>306</v>
      </c>
      <c r="C3" s="24" t="s">
        <v>259</v>
      </c>
      <c r="D3" s="25" t="s">
        <v>1</v>
      </c>
      <c r="E3" s="25" t="s">
        <v>123</v>
      </c>
      <c r="F3" s="25" t="s">
        <v>126</v>
      </c>
      <c r="G3" s="25" t="s">
        <v>124</v>
      </c>
      <c r="H3" s="26" t="s">
        <v>332</v>
      </c>
      <c r="I3" s="26" t="s">
        <v>331</v>
      </c>
      <c r="J3" s="26" t="s">
        <v>303</v>
      </c>
      <c r="K3" s="26" t="s">
        <v>304</v>
      </c>
      <c r="L3" s="26" t="s">
        <v>330</v>
      </c>
    </row>
    <row r="4" spans="2:12" ht="18.75" customHeight="1">
      <c r="B4" s="69">
        <v>1</v>
      </c>
      <c r="C4" s="69">
        <v>2</v>
      </c>
      <c r="D4" s="69">
        <v>4</v>
      </c>
      <c r="E4" s="69">
        <v>5</v>
      </c>
      <c r="F4" s="69">
        <v>6</v>
      </c>
      <c r="G4" s="69">
        <v>7</v>
      </c>
      <c r="H4" s="69">
        <v>8</v>
      </c>
      <c r="I4" s="69"/>
      <c r="J4" s="69">
        <v>9</v>
      </c>
      <c r="K4" s="69">
        <v>10</v>
      </c>
      <c r="L4" s="69">
        <v>11</v>
      </c>
    </row>
    <row r="5" spans="2:12" s="70" customFormat="1" ht="63" customHeight="1">
      <c r="B5" s="28">
        <v>1</v>
      </c>
      <c r="C5" s="67" t="s">
        <v>329</v>
      </c>
      <c r="D5" s="28" t="s">
        <v>260</v>
      </c>
      <c r="E5" s="28">
        <v>0</v>
      </c>
      <c r="F5" s="28">
        <v>60</v>
      </c>
      <c r="G5" s="28">
        <f t="shared" ref="G5" si="0">E5+F5</f>
        <v>60</v>
      </c>
      <c r="H5" s="31">
        <v>175</v>
      </c>
      <c r="I5" s="31"/>
      <c r="J5" s="72">
        <f>E5*I5</f>
        <v>0</v>
      </c>
      <c r="K5" s="72">
        <f>F5*I5</f>
        <v>0</v>
      </c>
      <c r="L5" s="72">
        <f>SUM(J5:K5)</f>
        <v>0</v>
      </c>
    </row>
    <row r="6" spans="2:12" s="70" customFormat="1">
      <c r="B6" s="71"/>
      <c r="C6" s="71"/>
      <c r="D6" s="71"/>
      <c r="E6" s="71"/>
      <c r="F6" s="71"/>
      <c r="G6" s="82" t="s">
        <v>301</v>
      </c>
      <c r="H6" s="82"/>
      <c r="I6" s="61"/>
      <c r="J6" s="62">
        <f>SUM(J5:J5)</f>
        <v>0</v>
      </c>
      <c r="K6" s="62">
        <f>SUM(K5:K5)</f>
        <v>0</v>
      </c>
      <c r="L6" s="62">
        <f>SUM(J6:K6)</f>
        <v>0</v>
      </c>
    </row>
    <row r="7" spans="2:12" s="70" customFormat="1">
      <c r="B7" s="71"/>
      <c r="C7" s="71"/>
      <c r="D7" s="71"/>
      <c r="E7" s="71"/>
      <c r="F7" s="71"/>
      <c r="G7" s="81" t="s">
        <v>96</v>
      </c>
      <c r="H7" s="81"/>
      <c r="I7" s="60"/>
      <c r="J7" s="58">
        <f t="shared" ref="J7:K7" si="1">J6*0.24</f>
        <v>0</v>
      </c>
      <c r="K7" s="58">
        <f t="shared" si="1"/>
        <v>0</v>
      </c>
      <c r="L7" s="62">
        <f t="shared" ref="L7:L8" si="2">SUM(J7:K7)</f>
        <v>0</v>
      </c>
    </row>
    <row r="8" spans="2:12" s="70" customFormat="1">
      <c r="B8" s="71"/>
      <c r="C8" s="71"/>
      <c r="D8" s="71"/>
      <c r="E8" s="71"/>
      <c r="F8" s="71"/>
      <c r="G8" s="81" t="s">
        <v>302</v>
      </c>
      <c r="H8" s="81"/>
      <c r="I8" s="60"/>
      <c r="J8" s="58">
        <f t="shared" ref="J8:K8" si="3">SUM(J6:J7)</f>
        <v>0</v>
      </c>
      <c r="K8" s="58">
        <f t="shared" si="3"/>
        <v>0</v>
      </c>
      <c r="L8" s="62">
        <f t="shared" si="2"/>
        <v>0</v>
      </c>
    </row>
    <row r="19" spans="3:3">
      <c r="C19" s="59" t="s">
        <v>122</v>
      </c>
    </row>
  </sheetData>
  <mergeCells count="4">
    <mergeCell ref="B2:L2"/>
    <mergeCell ref="G6:H6"/>
    <mergeCell ref="G7:H7"/>
    <mergeCell ref="G8:H8"/>
  </mergeCells>
  <pageMargins left="0.22" right="0.22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7</vt:i4>
      </vt:variant>
      <vt:variant>
        <vt:lpstr>Περιοχές με ονόματα</vt:lpstr>
      </vt:variant>
      <vt:variant>
        <vt:i4>3</vt:i4>
      </vt:variant>
    </vt:vector>
  </HeadingPairs>
  <TitlesOfParts>
    <vt:vector size="10" baseType="lpstr">
      <vt:lpstr>οικοδομικα</vt:lpstr>
      <vt:lpstr>τσιμεντοσωλήνες</vt:lpstr>
      <vt:lpstr>αδρανή</vt:lpstr>
      <vt:lpstr>σκυροδέματα</vt:lpstr>
      <vt:lpstr>κρασπεδα</vt:lpstr>
      <vt:lpstr>ψυχρου ασφάλτου</vt:lpstr>
      <vt:lpstr>θερμού ασφ. </vt:lpstr>
      <vt:lpstr>κρασπεδα!Print_Area</vt:lpstr>
      <vt:lpstr>οικοδομικα!Print_Area</vt:lpstr>
      <vt:lpstr>'ψυχρου ασφάλτου'!Print_Area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nantiatsiatoura</dc:creator>
  <cp:lastModifiedBy>karamoutsiou</cp:lastModifiedBy>
  <cp:lastPrinted>2022-07-20T06:59:14Z</cp:lastPrinted>
  <dcterms:created xsi:type="dcterms:W3CDTF">2022-05-23T07:54:45Z</dcterms:created>
  <dcterms:modified xsi:type="dcterms:W3CDTF">2022-07-22T10:27:12Z</dcterms:modified>
</cp:coreProperties>
</file>